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公示!$A$3:$AB$10</definedName>
    <definedName name="_xlnm.Print_Area" localSheetId="0">公示!$A$1:$R$10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<sst xmlns="http://schemas.openxmlformats.org/spreadsheetml/2006/main" count="86" uniqueCount="78">
  <si>
    <t>赣州经开区2025年3月份财政性投资项目结算审核汇总公示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</si>
  <si>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</si>
  <si>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项目名称</t>
    </r>
  </si>
  <si>
    <r>
      <rPr>
        <b/>
        <sz val="11"/>
        <rFont val="仿宋_GB2312"/>
        <charset val="134"/>
      </rPr>
      <t>批复编号</t>
    </r>
  </si>
  <si>
    <r>
      <rPr>
        <b/>
        <sz val="11"/>
        <rFont val="仿宋_GB2312"/>
        <charset val="134"/>
      </rPr>
      <t>招标时间</t>
    </r>
  </si>
  <si>
    <r>
      <rPr>
        <b/>
        <sz val="11"/>
        <rFont val="仿宋_GB2312"/>
        <charset val="134"/>
      </rPr>
      <t>招标方式</t>
    </r>
  </si>
  <si>
    <r>
      <rPr>
        <b/>
        <sz val="11"/>
        <rFont val="仿宋_GB2312"/>
        <charset val="134"/>
      </rPr>
      <t>合同开工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</si>
  <si>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合同竣工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</si>
  <si>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实际竣工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</si>
  <si>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 xml:space="preserve">中标合同  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金额</t>
    </r>
  </si>
  <si>
    <t>送审金额（元）</t>
  </si>
  <si>
    <t>结算金额（元）</t>
  </si>
  <si>
    <t>结算超中标价金额（元）</t>
  </si>
  <si>
    <r>
      <rPr>
        <b/>
        <sz val="11"/>
        <rFont val="仿宋_GB2312"/>
        <charset val="134"/>
      </rPr>
      <t>超出中标金额占比</t>
    </r>
    <r>
      <rPr>
        <b/>
        <sz val="11"/>
        <rFont val="Times New Roman"/>
        <charset val="134"/>
      </rPr>
      <t>%</t>
    </r>
  </si>
  <si>
    <r>
      <rPr>
        <b/>
        <sz val="11"/>
        <rFont val="仿宋_GB2312"/>
        <charset val="134"/>
      </rPr>
      <t>招标代理</t>
    </r>
    <r>
      <rPr>
        <b/>
        <sz val="11"/>
        <rFont val="Times New Roman"/>
        <charset val="134"/>
      </rPr>
      <t xml:space="preserve">               </t>
    </r>
    <r>
      <rPr>
        <b/>
        <sz val="11"/>
        <rFont val="仿宋_GB2312"/>
        <charset val="134"/>
      </rPr>
      <t>单位</t>
    </r>
  </si>
  <si>
    <r>
      <rPr>
        <b/>
        <sz val="11"/>
        <rFont val="仿宋_GB2312"/>
        <charset val="134"/>
      </rPr>
      <t>结算审计单位</t>
    </r>
  </si>
  <si>
    <r>
      <rPr>
        <b/>
        <sz val="11"/>
        <rFont val="仿宋_GB2312"/>
        <charset val="134"/>
      </rPr>
      <t>施工单位</t>
    </r>
  </si>
  <si>
    <r>
      <rPr>
        <b/>
        <sz val="11"/>
        <rFont val="仿宋_GB2312"/>
        <charset val="134"/>
      </rPr>
      <t>建设单位</t>
    </r>
  </si>
  <si>
    <r>
      <rPr>
        <b/>
        <sz val="11"/>
        <rFont val="仿宋_GB2312"/>
        <charset val="134"/>
      </rPr>
      <t>监理单位</t>
    </r>
  </si>
  <si>
    <t>赣州综合保税区B-3-3地块场地平整项目</t>
  </si>
  <si>
    <t>2022.2.18</t>
  </si>
  <si>
    <t>摇号发包</t>
  </si>
  <si>
    <t>2022.2.26</t>
  </si>
  <si>
    <t>2022.5.26</t>
  </si>
  <si>
    <t>2022.6.20</t>
  </si>
  <si>
    <t>/</t>
  </si>
  <si>
    <t xml:space="preserve">抚州市清禅工程咨询有限公司 </t>
  </si>
  <si>
    <t>赣州荣辉建设工程有限公司</t>
  </si>
  <si>
    <t>赣州综保区泓源建设发展有限公司</t>
  </si>
  <si>
    <t>品目三科技城莳花更换种植工程（2023年4月）等两个项目</t>
  </si>
  <si>
    <t>2021.9.1</t>
  </si>
  <si>
    <t>政府采购</t>
  </si>
  <si>
    <t>2023.4.11</t>
  </si>
  <si>
    <t>2023.4.30</t>
  </si>
  <si>
    <t>赣州市正达工程造价咨询有限公司</t>
  </si>
  <si>
    <t>江西宏大工程咨询有限公司</t>
  </si>
  <si>
    <t>滕王阁建工集团股份有限公司</t>
  </si>
  <si>
    <t>赣州经济技术开发区公用事业服务中心</t>
  </si>
  <si>
    <t>九鼎赣饶国际项目管理有限公司</t>
  </si>
  <si>
    <t>赣州新能源汽车科技城唐章路（章田路--唐龙大道）工程</t>
  </si>
  <si>
    <t>2019.11.18</t>
  </si>
  <si>
    <t>公开招标</t>
  </si>
  <si>
    <t>2019.12.19</t>
  </si>
  <si>
    <t>2020.6.16</t>
  </si>
  <si>
    <t>2021.9.10</t>
  </si>
  <si>
    <t>江西省恒立建设咨询有限公司</t>
  </si>
  <si>
    <t>天和国咨控股集团有限公司</t>
  </si>
  <si>
    <t>江西鲲鹏建设工程有限公司</t>
  </si>
  <si>
    <t>赣州新能源汽车科技城建设开发有限公司</t>
  </si>
  <si>
    <t>萍乡市宏图建设监理有限公司</t>
  </si>
  <si>
    <t>江西省赣州市重点区域生物防火阻隔带建设项目（赣州经济技术开发区凤岗镇）</t>
  </si>
  <si>
    <t>2024.4.15</t>
  </si>
  <si>
    <t>2024年5月底前完成种植</t>
  </si>
  <si>
    <t>2024.5.18</t>
  </si>
  <si>
    <t>江西中廷项目管理有限公司</t>
  </si>
  <si>
    <t>江西新明工程服务有限公司</t>
  </si>
  <si>
    <t>赣州市汇通建设工程有限公司</t>
  </si>
  <si>
    <t>赣州经济技术开发区凤岗镇人民政府</t>
  </si>
  <si>
    <t>赣州市东方工程建设监理有限公司</t>
  </si>
  <si>
    <t>赣州新能源汽车科技城星光路（章良路—唐龙大道）桥梁工程</t>
  </si>
  <si>
    <t>2017.10.30</t>
  </si>
  <si>
    <t>2017.11.10</t>
  </si>
  <si>
    <t>2018.3.30</t>
  </si>
  <si>
    <t>2019.12.31</t>
  </si>
  <si>
    <t>江西瑞林投资咨询有限公司</t>
  </si>
  <si>
    <t>江苏恒信建设项目管理有限公司</t>
  </si>
  <si>
    <t>赣州乾坤工程建设有限公司</t>
  </si>
  <si>
    <t>广州宏元建设工程咨询有限公司</t>
  </si>
  <si>
    <t>赣州经济技术开发区泉岗公厕等14个公共厕所建设工程(10个公共厕所)</t>
  </si>
  <si>
    <t>2019.11.25</t>
  </si>
  <si>
    <t>2019.11.1</t>
  </si>
  <si>
    <t>2020.4.29</t>
  </si>
  <si>
    <t>2020.11.20</t>
  </si>
  <si>
    <t>江苏伟业项目管理有限公司</t>
  </si>
  <si>
    <t>玖诚工程管理咨询有限公司</t>
  </si>
  <si>
    <t>江西同荣建设工程有限公司</t>
  </si>
  <si>
    <t>赣州满园建设开发有限公司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</si>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</sst>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仿宋_GB2312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indexed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  <xf numFmtId="0" fontId="31" fillId="0" borderId="0"/>
    <xf numFmtId="0" fontId="31" fillId="0" borderId="0"/>
  </cellStyleXfs>
  <cellXfs count="3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6" fontId="3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177" fontId="3" fillId="0" borderId="0" xfId="0" applyNumberFormat="1" applyFont="1" applyAlignment="1" applyProtection="1">
      <alignment horizontal="right" vertical="center" wrapText="1"/>
    </xf>
    <xf numFmtId="177" fontId="3" fillId="0" borderId="0" xfId="0" applyNumberFormat="1" applyFont="1" applyAlignment="1" applyProtection="1">
      <alignment horizontal="center" vertical="center" wrapText="1"/>
    </xf>
    <xf numFmtId="10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177" fontId="4" fillId="0" borderId="0" xfId="0" applyNumberFormat="1" applyFont="1" applyAlignment="1" applyProtection="1">
      <alignment horizontal="right" vertical="center" wrapText="1"/>
    </xf>
    <xf numFmtId="10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Alignment="1" applyProtection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预（结）算汇总表 _2019年6月份（上报）" xfId="49"/>
    <cellStyle name="常规 3" xfId="50"/>
    <cellStyle name="常规_预(结)算汇总表" xfId="51"/>
    <cellStyle name="常规_预(结)算汇总表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view="pageBreakPreview" zoomScaleNormal="100" workbookViewId="0">
      <pane ySplit="3" topLeftCell="A4" activePane="bottomLeft" state="frozen"/>
      <selection/>
      <selection pane="bottomLeft" activeCell="E9" sqref="E9"/>
    </sheetView>
  </sheetViews>
  <sheetFormatPr defaultColWidth="9" defaultRowHeight="15.75"/>
  <cols>
    <col min="1" max="1" width="3.6" style="4" customWidth="1"/>
    <col min="2" max="2" width="20.875" style="4" customWidth="1"/>
    <col min="3" max="3" width="4.5" style="4" customWidth="1"/>
    <col min="4" max="4" width="10.25" style="5" customWidth="1"/>
    <col min="5" max="5" width="9.16666666666667" style="5" customWidth="1"/>
    <col min="6" max="8" width="10.125" style="6" customWidth="1"/>
    <col min="9" max="9" width="12.775" style="7" customWidth="1"/>
    <col min="10" max="10" width="14.625" style="7" customWidth="1"/>
    <col min="11" max="11" width="12.875" style="7" customWidth="1"/>
    <col min="12" max="12" width="9.875" style="8" customWidth="1"/>
    <col min="13" max="13" width="8.05833333333333" style="9" customWidth="1"/>
    <col min="14" max="14" width="9.3" style="8" customWidth="1"/>
    <col min="15" max="15" width="12.75" style="4" customWidth="1"/>
    <col min="16" max="16" width="12.25" style="3" customWidth="1"/>
    <col min="17" max="17" width="10.25" style="3" customWidth="1"/>
    <col min="18" max="18" width="11.75" style="4" customWidth="1"/>
    <col min="19" max="16384" width="9" style="10"/>
  </cols>
  <sheetData>
    <row r="1" ht="25" customHeight="1" spans="1:18">
      <c r="A1" s="11" t="s">
        <v>0</v>
      </c>
      <c r="B1" s="11"/>
      <c r="C1" s="11"/>
      <c r="D1" s="11"/>
      <c r="E1" s="11"/>
      <c r="F1" s="11"/>
      <c r="G1" s="11"/>
      <c r="H1" s="11"/>
      <c r="I1" s="24"/>
      <c r="J1" s="25"/>
      <c r="K1" s="25"/>
      <c r="L1" s="11"/>
      <c r="M1" s="26"/>
      <c r="N1" s="11"/>
      <c r="O1" s="11"/>
      <c r="P1" s="27"/>
      <c r="Q1" s="27"/>
      <c r="R1" s="11"/>
    </row>
    <row r="2" ht="14.25" customHeight="1" spans="1:18">
      <c r="A2" s="11"/>
      <c r="B2" s="11"/>
      <c r="C2" s="11"/>
      <c r="D2" s="11"/>
      <c r="E2" s="11"/>
      <c r="F2" s="11"/>
      <c r="G2" s="11"/>
      <c r="H2" s="11"/>
      <c r="I2" s="24"/>
      <c r="J2" s="25"/>
      <c r="K2" s="25"/>
      <c r="L2" s="11"/>
      <c r="M2" s="26"/>
      <c r="N2" s="11"/>
      <c r="O2" s="11"/>
      <c r="P2" s="27"/>
      <c r="Q2" s="27"/>
      <c r="R2" s="11"/>
    </row>
    <row r="3" s="1" customFormat="1" ht="45" customHeight="1" spans="1:18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4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9" t="s">
        <v>13</v>
      </c>
      <c r="N3" s="30" t="s">
        <v>14</v>
      </c>
      <c r="O3" s="12" t="s">
        <v>15</v>
      </c>
      <c r="P3" s="31" t="s">
        <v>16</v>
      </c>
      <c r="Q3" s="31" t="s">
        <v>17</v>
      </c>
      <c r="R3" s="12" t="s">
        <v>18</v>
      </c>
    </row>
    <row r="4" s="2" customFormat="1" ht="50" customHeight="1" spans="1:18">
      <c r="A4" s="15">
        <v>1</v>
      </c>
      <c r="B4" s="16" t="s">
        <v>19</v>
      </c>
      <c r="C4" s="16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17" t="s">
        <v>24</v>
      </c>
      <c r="I4" s="16">
        <v>3930000</v>
      </c>
      <c r="J4" s="32">
        <v>3371637.45</v>
      </c>
      <c r="K4" s="16">
        <v>3044881.3</v>
      </c>
      <c r="L4" s="33" t="str">
        <f t="shared" ref="L4:L9" si="0">IF((K4-I4)&lt;0,"/",K4-I4)</f>
        <v>/</v>
      </c>
      <c r="M4" s="34" t="str">
        <f t="shared" ref="M4:M9" si="1">IF((K4-I4)&lt;0,"/",L4/I4)</f>
        <v>/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25</v>
      </c>
    </row>
    <row r="5" s="2" customFormat="1" ht="50" customHeight="1" spans="1:18">
      <c r="A5" s="15">
        <v>2</v>
      </c>
      <c r="B5" s="16" t="s">
        <v>29</v>
      </c>
      <c r="C5" s="18">
        <v>20</v>
      </c>
      <c r="D5" s="17" t="s">
        <v>30</v>
      </c>
      <c r="E5" s="17" t="s">
        <v>31</v>
      </c>
      <c r="F5" s="17" t="s">
        <v>32</v>
      </c>
      <c r="G5" s="17" t="s">
        <v>33</v>
      </c>
      <c r="H5" s="17" t="s">
        <v>33</v>
      </c>
      <c r="I5" s="16">
        <v>1342735.74</v>
      </c>
      <c r="J5" s="32">
        <v>732340.74</v>
      </c>
      <c r="K5" s="16">
        <v>674187.23</v>
      </c>
      <c r="L5" s="33" t="str">
        <f t="shared" si="0"/>
        <v>/</v>
      </c>
      <c r="M5" s="34" t="str">
        <f t="shared" si="1"/>
        <v>/</v>
      </c>
      <c r="N5" s="16" t="s">
        <v>34</v>
      </c>
      <c r="O5" s="16" t="s">
        <v>35</v>
      </c>
      <c r="P5" s="16" t="s">
        <v>36</v>
      </c>
      <c r="Q5" s="16" t="s">
        <v>37</v>
      </c>
      <c r="R5" s="16" t="s">
        <v>38</v>
      </c>
    </row>
    <row r="6" s="2" customFormat="1" ht="50" customHeight="1" spans="1:18">
      <c r="A6" s="15">
        <v>3</v>
      </c>
      <c r="B6" s="16" t="s">
        <v>39</v>
      </c>
      <c r="C6" s="16">
        <v>21</v>
      </c>
      <c r="D6" s="17" t="s">
        <v>40</v>
      </c>
      <c r="E6" s="17" t="s">
        <v>41</v>
      </c>
      <c r="F6" s="17" t="s">
        <v>42</v>
      </c>
      <c r="G6" s="17" t="s">
        <v>43</v>
      </c>
      <c r="H6" s="17" t="s">
        <v>44</v>
      </c>
      <c r="I6" s="16">
        <v>15008535.21</v>
      </c>
      <c r="J6" s="32">
        <v>13462598.99</v>
      </c>
      <c r="K6" s="16">
        <v>12556579.21</v>
      </c>
      <c r="L6" s="33" t="str">
        <f t="shared" si="0"/>
        <v>/</v>
      </c>
      <c r="M6" s="34" t="str">
        <f t="shared" si="1"/>
        <v>/</v>
      </c>
      <c r="N6" s="16" t="s">
        <v>45</v>
      </c>
      <c r="O6" s="16" t="s">
        <v>46</v>
      </c>
      <c r="P6" s="16" t="s">
        <v>47</v>
      </c>
      <c r="Q6" s="16" t="s">
        <v>48</v>
      </c>
      <c r="R6" s="16" t="s">
        <v>49</v>
      </c>
    </row>
    <row r="7" s="2" customFormat="1" ht="50" customHeight="1" spans="1:18">
      <c r="A7" s="15">
        <v>4</v>
      </c>
      <c r="B7" s="16" t="s">
        <v>50</v>
      </c>
      <c r="C7" s="16">
        <v>22</v>
      </c>
      <c r="D7" s="17" t="s">
        <v>51</v>
      </c>
      <c r="E7" s="17" t="s">
        <v>21</v>
      </c>
      <c r="F7" s="17" t="s">
        <v>52</v>
      </c>
      <c r="G7" s="17" t="s">
        <v>52</v>
      </c>
      <c r="H7" s="17" t="s">
        <v>53</v>
      </c>
      <c r="I7" s="16">
        <v>202888.65</v>
      </c>
      <c r="J7" s="32">
        <v>202888.65</v>
      </c>
      <c r="K7" s="16">
        <v>194247.45</v>
      </c>
      <c r="L7" s="33" t="str">
        <f t="shared" si="0"/>
        <v>/</v>
      </c>
      <c r="M7" s="34" t="str">
        <f t="shared" si="1"/>
        <v>/</v>
      </c>
      <c r="N7" s="16" t="s">
        <v>54</v>
      </c>
      <c r="O7" s="16" t="s">
        <v>55</v>
      </c>
      <c r="P7" s="16" t="s">
        <v>56</v>
      </c>
      <c r="Q7" s="16" t="s">
        <v>57</v>
      </c>
      <c r="R7" s="16" t="s">
        <v>58</v>
      </c>
    </row>
    <row r="8" s="2" customFormat="1" ht="50" customHeight="1" spans="1:18">
      <c r="A8" s="15">
        <v>5</v>
      </c>
      <c r="B8" s="16" t="s">
        <v>59</v>
      </c>
      <c r="C8" s="16">
        <v>23</v>
      </c>
      <c r="D8" s="17" t="s">
        <v>60</v>
      </c>
      <c r="E8" s="17" t="s">
        <v>41</v>
      </c>
      <c r="F8" s="17" t="s">
        <v>61</v>
      </c>
      <c r="G8" s="17" t="s">
        <v>62</v>
      </c>
      <c r="H8" s="17" t="s">
        <v>63</v>
      </c>
      <c r="I8" s="16">
        <v>18143457.36</v>
      </c>
      <c r="J8" s="32">
        <v>18117372.75</v>
      </c>
      <c r="K8" s="16">
        <v>17595770.58</v>
      </c>
      <c r="L8" s="33" t="str">
        <f t="shared" si="0"/>
        <v>/</v>
      </c>
      <c r="M8" s="34" t="str">
        <f t="shared" si="1"/>
        <v>/</v>
      </c>
      <c r="N8" s="16" t="s">
        <v>64</v>
      </c>
      <c r="O8" s="16" t="s">
        <v>65</v>
      </c>
      <c r="P8" s="16" t="s">
        <v>66</v>
      </c>
      <c r="Q8" s="16" t="s">
        <v>48</v>
      </c>
      <c r="R8" s="16" t="s">
        <v>67</v>
      </c>
    </row>
    <row r="9" s="2" customFormat="1" ht="50" customHeight="1" spans="1:18">
      <c r="A9" s="15">
        <v>6</v>
      </c>
      <c r="B9" s="16" t="s">
        <v>68</v>
      </c>
      <c r="C9" s="18">
        <v>24</v>
      </c>
      <c r="D9" s="17" t="s">
        <v>69</v>
      </c>
      <c r="E9" s="17" t="s">
        <v>41</v>
      </c>
      <c r="F9" s="17" t="s">
        <v>70</v>
      </c>
      <c r="G9" s="17" t="s">
        <v>71</v>
      </c>
      <c r="H9" s="17" t="s">
        <v>72</v>
      </c>
      <c r="I9" s="16">
        <v>3822986.38</v>
      </c>
      <c r="J9" s="32">
        <v>4050469.19</v>
      </c>
      <c r="K9" s="16">
        <v>3600765.4</v>
      </c>
      <c r="L9" s="33" t="str">
        <f t="shared" si="0"/>
        <v>/</v>
      </c>
      <c r="M9" s="34" t="str">
        <f t="shared" si="1"/>
        <v>/</v>
      </c>
      <c r="N9" s="16" t="s">
        <v>73</v>
      </c>
      <c r="O9" s="16" t="s">
        <v>74</v>
      </c>
      <c r="P9" s="16" t="s">
        <v>75</v>
      </c>
      <c r="Q9" s="16" t="s">
        <v>76</v>
      </c>
      <c r="R9" s="16" t="s">
        <v>46</v>
      </c>
    </row>
    <row r="10" s="3" customFormat="1" ht="27" customHeight="1" spans="1:18">
      <c r="A10" s="19" t="s">
        <v>77</v>
      </c>
      <c r="B10" s="20"/>
      <c r="C10" s="21"/>
      <c r="D10" s="22"/>
      <c r="E10" s="23"/>
      <c r="F10" s="22"/>
      <c r="G10" s="22"/>
      <c r="H10" s="22"/>
      <c r="I10" s="35"/>
      <c r="J10" s="21">
        <f>SUM(J4:J9)</f>
        <v>39937307.77</v>
      </c>
      <c r="K10" s="21">
        <f>SUM(K4:K9)</f>
        <v>37666431.17</v>
      </c>
      <c r="L10" s="36"/>
      <c r="M10" s="22"/>
      <c r="N10" s="22"/>
      <c r="O10" s="22"/>
      <c r="P10" s="22"/>
      <c r="Q10" s="22"/>
      <c r="R10" s="22"/>
    </row>
    <row r="12" spans="11:11">
      <c r="K12" s="37"/>
    </row>
  </sheetData>
  <autoFilter xmlns:etc="http://www.wps.cn/officeDocument/2017/etCustomData" ref="A3:AB10" etc:filterBottomFollowUsedRange="0">
    <extLst/>
  </autoFilter>
  <mergeCells count="2">
    <mergeCell ref="A10:B10"/>
    <mergeCell ref="A1:R2"/>
  </mergeCells>
  <printOptions horizontalCentered="1"/>
  <pageMargins left="0.15625" right="0.160416666666667" top="0.236111111111111" bottom="0.432638888888889" header="0.0777777777777778" footer="0"/>
  <pageSetup paperSize="8" orientation="landscape" horizontalDpi="600"/>
  <headerFooter alignWithMargins="0" scaleWithDoc="0">
    <oddFooter>&amp;C第 &amp;P 页，共 &amp;N 页</oddFooter>
  </headerFooter>
  <rowBreaks count="6" manualBreakCount="6">
    <brk id="10" max="16383" man="1"/>
    <brk id="10" max="16383" man="1"/>
    <brk id="10" max="16383" man="1"/>
    <brk id="12" max="17" man="1"/>
    <brk id="12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 U U</cp:lastModifiedBy>
  <dcterms:created xsi:type="dcterms:W3CDTF">2019-08-12T08:48:00Z</dcterms:created>
  <cp:lastPrinted>2020-05-09T06:51:00Z</cp:lastPrinted>
  <dcterms:modified xsi:type="dcterms:W3CDTF">2025-05-16T01:00:57Z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9F92DBB6E06A4E0BA00AA2E25D3315B0</vt:lpwstr>
  </property>
</Properties>
</file>