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公示" sheetId="1" r:id="rId1"/>
  </sheets>
  <definedNames>
    <definedName name="_xlnm._FilterDatabase" localSheetId="0" hidden="1">公示!$A$3:$AB$20</definedName>
    <definedName name="_xlnm.Print_Area" localSheetId="0">公示!$A$1:$R$20</definedName>
    <definedName name="_xlnm.Print_Titles" localSheetId="0">公示!$3:$3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<sst xmlns="http://schemas.openxmlformats.org/spreadsheetml/2006/main" count="193" uniqueCount="160">
  <si>
    <t>赣州经开区2025年1月份财政性投资项目结算审核汇总公示</t>
  </si>
  <si>
    <r>
      <rPr>
        <b/>
        <sz val="11"/>
        <rFont val="仿宋_GB2312"/>
        <charset val="134"/>
      </rPr>
      <t>序号</t>
    </r>
  </si>
  <si>
    <r>
      <rPr>
        <b/>
        <sz val="11"/>
        <rFont val="仿宋_GB2312"/>
        <charset val="134"/>
      </rPr>
      <t>项目名称</t>
    </r>
  </si>
  <si>
    <r>
      <rPr>
        <b/>
        <sz val="11"/>
        <rFont val="仿宋_GB2312"/>
        <charset val="134"/>
      </rPr>
      <t>批复编号</t>
    </r>
  </si>
  <si>
    <r>
      <rPr>
        <b/>
        <sz val="11"/>
        <rFont val="仿宋_GB2312"/>
        <charset val="134"/>
      </rPr>
      <t>招标时间</t>
    </r>
  </si>
  <si>
    <r>
      <rPr>
        <b/>
        <sz val="11"/>
        <rFont val="仿宋_GB2312"/>
        <charset val="134"/>
      </rPr>
      <t>招标方式</t>
    </r>
  </si>
  <si>
    <r>
      <rPr>
        <b/>
        <sz val="11"/>
        <rFont val="仿宋_GB2312"/>
        <charset val="134"/>
      </rPr>
      <t>合同开工</t>
    </r>
    <r>
      <rPr>
        <b/>
        <sz val="11"/>
        <rFont val="Times New Roman"/>
        <charset val="134"/>
      </rPr>
      <t xml:space="preserve">  </t>
    </r>
    <r>
      <rPr>
        <b/>
        <sz val="11"/>
        <rFont val="仿宋_GB2312"/>
        <charset val="134"/>
      </rPr>
      <t>时间</t>
    </r>
  </si>
  <si>
    <r>
      <rPr>
        <b/>
        <sz val="11"/>
        <rFont val="仿宋_GB2312"/>
        <charset val="134"/>
      </rPr>
      <t>合同竣工</t>
    </r>
    <r>
      <rPr>
        <b/>
        <sz val="11"/>
        <rFont val="Times New Roman"/>
        <charset val="134"/>
      </rPr>
      <t xml:space="preserve">  </t>
    </r>
    <r>
      <rPr>
        <b/>
        <sz val="11"/>
        <rFont val="仿宋_GB2312"/>
        <charset val="134"/>
      </rPr>
      <t>时间</t>
    </r>
  </si>
  <si>
    <r>
      <rPr>
        <b/>
        <sz val="11"/>
        <rFont val="仿宋_GB2312"/>
        <charset val="134"/>
      </rPr>
      <t>实际竣工</t>
    </r>
    <r>
      <rPr>
        <b/>
        <sz val="11"/>
        <rFont val="Times New Roman"/>
        <charset val="134"/>
      </rPr>
      <t xml:space="preserve">   </t>
    </r>
    <r>
      <rPr>
        <b/>
        <sz val="11"/>
        <rFont val="仿宋_GB2312"/>
        <charset val="134"/>
      </rPr>
      <t>时间</t>
    </r>
  </si>
  <si>
    <r>
      <rPr>
        <b/>
        <sz val="11"/>
        <rFont val="仿宋_GB2312"/>
        <charset val="134"/>
      </rPr>
      <t xml:space="preserve">中标合同  </t>
    </r>
    <r>
      <rPr>
        <b/>
        <sz val="11"/>
        <rFont val="Times New Roman"/>
        <charset val="134"/>
      </rPr>
      <t xml:space="preserve">   </t>
    </r>
    <r>
      <rPr>
        <b/>
        <sz val="11"/>
        <rFont val="仿宋_GB2312"/>
        <charset val="134"/>
      </rPr>
      <t>金额</t>
    </r>
  </si>
  <si>
    <t>送审金额（元）</t>
  </si>
  <si>
    <t>结算金额（元）</t>
  </si>
  <si>
    <t>结算超中标价金额（元）</t>
  </si>
  <si>
    <r>
      <rPr>
        <b/>
        <sz val="11"/>
        <rFont val="仿宋_GB2312"/>
        <charset val="134"/>
      </rPr>
      <t>超出中标金额占比</t>
    </r>
    <r>
      <rPr>
        <b/>
        <sz val="11"/>
        <rFont val="Times New Roman"/>
        <charset val="134"/>
      </rPr>
      <t>%</t>
    </r>
  </si>
  <si>
    <r>
      <rPr>
        <b/>
        <sz val="11"/>
        <rFont val="仿宋_GB2312"/>
        <charset val="134"/>
      </rPr>
      <t>招标代理</t>
    </r>
    <r>
      <rPr>
        <b/>
        <sz val="11"/>
        <rFont val="Times New Roman"/>
        <charset val="134"/>
      </rPr>
      <t xml:space="preserve">               </t>
    </r>
    <r>
      <rPr>
        <b/>
        <sz val="11"/>
        <rFont val="仿宋_GB2312"/>
        <charset val="134"/>
      </rPr>
      <t>单位</t>
    </r>
  </si>
  <si>
    <r>
      <rPr>
        <b/>
        <sz val="11"/>
        <rFont val="仿宋_GB2312"/>
        <charset val="134"/>
      </rPr>
      <t>结算审计单位</t>
    </r>
  </si>
  <si>
    <r>
      <rPr>
        <b/>
        <sz val="11"/>
        <rFont val="仿宋_GB2312"/>
        <charset val="134"/>
      </rPr>
      <t>施工单位</t>
    </r>
  </si>
  <si>
    <r>
      <rPr>
        <b/>
        <sz val="11"/>
        <rFont val="仿宋_GB2312"/>
        <charset val="134"/>
      </rPr>
      <t>建设单位</t>
    </r>
  </si>
  <si>
    <r>
      <rPr>
        <b/>
        <sz val="11"/>
        <rFont val="仿宋_GB2312"/>
        <charset val="134"/>
      </rPr>
      <t>监理单位</t>
    </r>
  </si>
  <si>
    <t>西城区B-11地块1三通一平工程场地平整</t>
  </si>
  <si>
    <t>2024.7.16</t>
  </si>
  <si>
    <t>摇号发包</t>
  </si>
  <si>
    <t>2024.7.19</t>
  </si>
  <si>
    <t>2024.8.18</t>
  </si>
  <si>
    <t>2024.8.10</t>
  </si>
  <si>
    <t>赣州华和工程管理有限公司</t>
  </si>
  <si>
    <t>江西恒泰工程造价咨询有限责任公司</t>
  </si>
  <si>
    <t>赣州普联立业建筑工程有限公司</t>
  </si>
  <si>
    <t>赣州满园建设开发有限公司</t>
  </si>
  <si>
    <t>/</t>
  </si>
  <si>
    <t>金帅路（恒安路-东江源大道）人行道维修工程等5个项目</t>
  </si>
  <si>
    <t>政府采购</t>
  </si>
  <si>
    <t>详见各项目</t>
  </si>
  <si>
    <t>江西省朗赫工程咨询有限公司</t>
  </si>
  <si>
    <t>江西森磊建筑工程有限公司</t>
  </si>
  <si>
    <t>赣州经济技术开发区公用事业服务中心</t>
  </si>
  <si>
    <t>中祥冠一建设集团有限公司</t>
  </si>
  <si>
    <t>赣州市第八中学增设教室改造项目</t>
  </si>
  <si>
    <t>2023.7.19</t>
  </si>
  <si>
    <t>2023.7.25</t>
  </si>
  <si>
    <t>2023.8.15</t>
  </si>
  <si>
    <t>四川中创智达工程管理咨询有限公司</t>
  </si>
  <si>
    <t>江西颂平建设有限公司</t>
  </si>
  <si>
    <t>赣州市第八中学</t>
  </si>
  <si>
    <t>河北锦麟工程项目管理有限公司</t>
  </si>
  <si>
    <t>赣州经济技术开发区蓝翔棚户区改造安居小区（二期）项目</t>
  </si>
  <si>
    <t>2020.11.04</t>
  </si>
  <si>
    <t>公开招标</t>
  </si>
  <si>
    <t>2020.12.1</t>
  </si>
  <si>
    <t>2022.7.20</t>
  </si>
  <si>
    <t>2023.8.22</t>
  </si>
  <si>
    <t>江西江南工程管理咨询有限公司</t>
  </si>
  <si>
    <t>智博国际工程咨询有限公司</t>
  </si>
  <si>
    <t>湖南省西湖建筑集团有限公司</t>
  </si>
  <si>
    <t>赣州西城建设开发有限公司</t>
  </si>
  <si>
    <t>南越建设管理有限公司</t>
  </si>
  <si>
    <t>赣州经济技术开发区第二保育院室外维修改造工程项目</t>
  </si>
  <si>
    <t>2023.9.12</t>
  </si>
  <si>
    <t>2023.9.15</t>
  </si>
  <si>
    <t>2023.11.30</t>
  </si>
  <si>
    <t>2023.12.25</t>
  </si>
  <si>
    <t>江西夏梵项目管理咨询有限公司</t>
  </si>
  <si>
    <t>建中工程有限公司</t>
  </si>
  <si>
    <t>江西怀创建设有限公司</t>
  </si>
  <si>
    <t>赣州经济技术开发区第二保育院</t>
  </si>
  <si>
    <t>浙江永安工程咨询集团有限公司</t>
  </si>
  <si>
    <t>赣州高铁新区复耕复垦项目</t>
  </si>
  <si>
    <t>2022.7.18</t>
  </si>
  <si>
    <t>2022.7.22</t>
  </si>
  <si>
    <t>2022.7.23</t>
  </si>
  <si>
    <t>江西宏大工程咨询有限公司</t>
  </si>
  <si>
    <t>江西省增泰建设有限公司</t>
  </si>
  <si>
    <t>赣州恒城建设开发有限公司</t>
  </si>
  <si>
    <t>赣州播恩科技有限公司（b-3-3地块二）企业平场工程</t>
  </si>
  <si>
    <t>2022.4.12</t>
  </si>
  <si>
    <t>2022.4.20</t>
  </si>
  <si>
    <t>2022.8.1</t>
  </si>
  <si>
    <t>抚州市清禅工程咨询有限公司</t>
  </si>
  <si>
    <t>赣州佳音建筑工程有限公司</t>
  </si>
  <si>
    <t>赣州综保区泓源建设发展有限公司</t>
  </si>
  <si>
    <t>赣州新能源科技城管理处2022年集中连片村庄环境整治点项目</t>
  </si>
  <si>
    <t>2022.11.11</t>
  </si>
  <si>
    <t>2022.11.18</t>
  </si>
  <si>
    <t>2022.11.25</t>
  </si>
  <si>
    <t>2023.2.6</t>
  </si>
  <si>
    <t>浙江中合工程管理有限公司</t>
  </si>
  <si>
    <t>法正项目管理集团有限公司</t>
  </si>
  <si>
    <t>江西吉创建设工程有限公司</t>
  </si>
  <si>
    <t>赣州新能源科技城指挥部办公室</t>
  </si>
  <si>
    <t>成都卓昇建设工程管理有限公司</t>
  </si>
  <si>
    <t>赣州经济技术开发区凤岗镇长江至黄龙乡村旅游公路—水槽至黄龙水库段工程</t>
  </si>
  <si>
    <t>2019.7.26</t>
  </si>
  <si>
    <t>合同工期120日历天</t>
  </si>
  <si>
    <t>2021.9.24</t>
  </si>
  <si>
    <t>赣州市正达工程造价咨询有限公司</t>
  </si>
  <si>
    <t>中昌新智国际工程咨询有限公司（原江西中昌工程咨询监理有限公司）</t>
  </si>
  <si>
    <t>四川帝威建筑工程有限公司</t>
  </si>
  <si>
    <t>赣州经济技术开发区凤岗镇人民政府</t>
  </si>
  <si>
    <t>江西华鑫监理咨询有限公司</t>
  </si>
  <si>
    <t>赣州经济技术开发区岗边大道（叶山大道-长汀路）建设工程</t>
  </si>
  <si>
    <t>2017.2.15</t>
  </si>
  <si>
    <t>2017.3.17</t>
  </si>
  <si>
    <t>2020.1.15</t>
  </si>
  <si>
    <t>江西忠青工程项目管理有限公司</t>
  </si>
  <si>
    <t>江西金昌工程管理咨询有限公司</t>
  </si>
  <si>
    <t>新余市渝北建筑工程有限公司</t>
  </si>
  <si>
    <t>江西同济建设项目管理股份有限公司</t>
  </si>
  <si>
    <t>凤岗镇敬老院基础设施提升改造工程</t>
  </si>
  <si>
    <t>2022.5.26</t>
  </si>
  <si>
    <t>2022.9.1</t>
  </si>
  <si>
    <t>2023.6.15</t>
  </si>
  <si>
    <t>2023.2.5</t>
  </si>
  <si>
    <t>九鼎赣饶中介服务咨询有限公司</t>
  </si>
  <si>
    <t>江西天正建设项目管理咨询有限公司</t>
  </si>
  <si>
    <t>江西木梓岭建设工程有限公司</t>
  </si>
  <si>
    <t>四川光泰建设项目管理有限公司</t>
  </si>
  <si>
    <t>赣州经济技术开发区研创光电产业园二期</t>
  </si>
  <si>
    <t>2021.8.19</t>
  </si>
  <si>
    <t>2021.8.30</t>
  </si>
  <si>
    <t>2022.5.20</t>
  </si>
  <si>
    <t>2022.5.31</t>
  </si>
  <si>
    <t>江西信业诚工程项目管理有限公司</t>
  </si>
  <si>
    <t>国一路建设股份有限公司</t>
  </si>
  <si>
    <t>赣州中恒秋山工业发展有限公司</t>
  </si>
  <si>
    <t>赣州新能源汽车科技城星光路（章良路-新能源大道）二期</t>
  </si>
  <si>
    <t>2020.10.23</t>
  </si>
  <si>
    <t>2020.11.05</t>
  </si>
  <si>
    <t>2021.5.4</t>
  </si>
  <si>
    <t>2021.12.24</t>
  </si>
  <si>
    <t>江西省信实工程咨询有限公司</t>
  </si>
  <si>
    <t>江苏恒信建设项目管理有限公司</t>
  </si>
  <si>
    <t>江西广云环保建设工程有限公司</t>
  </si>
  <si>
    <t>赣州新能源汽车科技城建设开发有限公司</t>
  </si>
  <si>
    <t>深圳鲲鹏工程顾问有限公司</t>
  </si>
  <si>
    <t>赣州新能源科技城谷山标准厂房一期项目</t>
  </si>
  <si>
    <t>2018.11.19</t>
  </si>
  <si>
    <t>2019.1.5</t>
  </si>
  <si>
    <t>2020.2.24</t>
  </si>
  <si>
    <t>2021.8.9</t>
  </si>
  <si>
    <t>浙江鼎力工程项目管理有限公司</t>
  </si>
  <si>
    <t>广西建工第一建筑工程集团有限公司</t>
  </si>
  <si>
    <t>圣弘建设股份有限公司</t>
  </si>
  <si>
    <t>赣州新能源科技城吉利耀能南侧地块平场项目</t>
  </si>
  <si>
    <t>2023.7.28</t>
  </si>
  <si>
    <t>2023.7.29</t>
  </si>
  <si>
    <t>2023.9.6</t>
  </si>
  <si>
    <t>2023.9.18</t>
  </si>
  <si>
    <t>浙江建科工程项目管理有限公司</t>
  </si>
  <si>
    <t>赣州蓉易建设工程有限公司</t>
  </si>
  <si>
    <t>蟠龙镇车头小学扩建项目二期工程-分步结算</t>
  </si>
  <si>
    <t>2017.11.13</t>
  </si>
  <si>
    <t>2017.12.10</t>
  </si>
  <si>
    <t>2018.12.10</t>
  </si>
  <si>
    <t>2020.5.25</t>
  </si>
  <si>
    <t>江西省机电设备招标有限公司</t>
  </si>
  <si>
    <t>江西福凯项目管理有限公司</t>
  </si>
  <si>
    <t>赣州东鑫建筑工程有限公司</t>
  </si>
  <si>
    <t>赣州市蟠龙中心小学</t>
  </si>
  <si>
    <t>江西铜业建设监理咨询有限公司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</si>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</sst>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</numFmts>
  <fonts count="33">
    <font>
      <sz val="12"/>
      <name val="宋体"/>
      <charset val="134"/>
    </font>
    <font>
      <b/>
      <sz val="11"/>
      <name val="Times New Roman"/>
      <charset val="134"/>
    </font>
    <font>
      <sz val="11"/>
      <name val="Times New Roman"/>
      <charset val="134"/>
    </font>
    <font>
      <sz val="12"/>
      <name val="Times New Roman"/>
      <charset val="134"/>
    </font>
    <font>
      <sz val="20"/>
      <name val="方正小标宋简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sz val="10"/>
      <color rgb="FF000000"/>
      <name val="宋体"/>
      <charset val="134"/>
    </font>
    <font>
      <b/>
      <sz val="11"/>
      <name val="仿宋_GB2312"/>
      <charset val="134"/>
    </font>
    <font>
      <sz val="10"/>
      <name val="Times New Roman"/>
      <charset val="134"/>
    </font>
    <font>
      <sz val="11"/>
      <color indexed="10"/>
      <name val="Times New Roma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2" borderId="5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8" applyNumberFormat="0" applyAlignment="0" applyProtection="0">
      <alignment vertical="center"/>
    </xf>
    <xf numFmtId="0" fontId="22" fillId="4" borderId="9" applyNumberFormat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24" fillId="5" borderId="10" applyNumberFormat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0" fillId="0" borderId="0" applyProtection="0"/>
    <xf numFmtId="0" fontId="0" fillId="0" borderId="0">
      <alignment vertical="center"/>
    </xf>
    <xf numFmtId="0" fontId="32" fillId="0" borderId="0"/>
    <xf numFmtId="0" fontId="32" fillId="0" borderId="0"/>
  </cellStyleXfs>
  <cellXfs count="44">
    <xf numFmtId="0" fontId="0" fillId="0" borderId="0" xfId="0">
      <alignment vertical="center"/>
    </xf>
    <xf numFmtId="0" fontId="1" fillId="0" borderId="0" xfId="0" applyFont="1" applyAlignment="1" applyProtection="1">
      <alignment horizontal="center" vertical="center" wrapText="1"/>
    </xf>
    <xf numFmtId="0" fontId="2" fillId="0" borderId="0" xfId="0" applyFont="1" applyFill="1" applyAlignment="1" applyProtection="1">
      <alignment horizontal="center" vertical="center" wrapText="1"/>
    </xf>
    <xf numFmtId="0" fontId="3" fillId="0" borderId="0" xfId="0" applyFont="1" applyFill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 wrapText="1"/>
    </xf>
    <xf numFmtId="176" fontId="3" fillId="0" borderId="0" xfId="0" applyNumberFormat="1" applyFont="1" applyAlignment="1" applyProtection="1">
      <alignment horizontal="center" vertical="center" wrapText="1"/>
    </xf>
    <xf numFmtId="49" fontId="3" fillId="0" borderId="0" xfId="0" applyNumberFormat="1" applyFont="1" applyAlignment="1" applyProtection="1">
      <alignment horizontal="center" vertical="center" wrapText="1"/>
    </xf>
    <xf numFmtId="177" fontId="3" fillId="0" borderId="0" xfId="0" applyNumberFormat="1" applyFont="1" applyAlignment="1" applyProtection="1">
      <alignment horizontal="right" vertical="center" wrapText="1"/>
    </xf>
    <xf numFmtId="177" fontId="3" fillId="0" borderId="0" xfId="0" applyNumberFormat="1" applyFont="1" applyAlignment="1" applyProtection="1">
      <alignment horizontal="center" vertical="center" wrapText="1"/>
    </xf>
    <xf numFmtId="10" fontId="3" fillId="0" borderId="0" xfId="0" applyNumberFormat="1" applyFont="1" applyAlignment="1" applyProtection="1">
      <alignment horizontal="center" vertical="center" wrapText="1"/>
    </xf>
    <xf numFmtId="0" fontId="3" fillId="0" borderId="0" xfId="0" applyFont="1" applyAlignment="1" applyProtection="1">
      <alignment vertical="center" wrapText="1"/>
    </xf>
    <xf numFmtId="0" fontId="4" fillId="0" borderId="0" xfId="0" applyFont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</xf>
    <xf numFmtId="176" fontId="1" fillId="0" borderId="1" xfId="0" applyNumberFormat="1" applyFont="1" applyBorder="1" applyAlignment="1" applyProtection="1">
      <alignment horizontal="center" vertical="center" wrapText="1"/>
    </xf>
    <xf numFmtId="49" fontId="1" fillId="0" borderId="1" xfId="0" applyNumberFormat="1" applyFont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/>
    </xf>
    <xf numFmtId="14" fontId="7" fillId="0" borderId="1" xfId="0" applyNumberFormat="1" applyFont="1" applyFill="1" applyBorder="1" applyAlignment="1" applyProtection="1">
      <alignment horizontal="center" vertical="center" wrapText="1"/>
    </xf>
    <xf numFmtId="0" fontId="7" fillId="0" borderId="2" xfId="0" applyFont="1" applyFill="1" applyBorder="1" applyAlignment="1" applyProtection="1">
      <alignment horizontal="center" vertical="center" wrapText="1"/>
    </xf>
    <xf numFmtId="0" fontId="7" fillId="0" borderId="3" xfId="0" applyFont="1" applyFill="1" applyBorder="1" applyAlignment="1" applyProtection="1">
      <alignment horizontal="center" vertical="center" wrapText="1"/>
    </xf>
    <xf numFmtId="14" fontId="5" fillId="0" borderId="1" xfId="0" applyNumberFormat="1" applyFont="1" applyFill="1" applyBorder="1" applyAlignment="1" applyProtection="1">
      <alignment horizontal="center" vertical="center" wrapText="1"/>
    </xf>
    <xf numFmtId="0" fontId="7" fillId="0" borderId="4" xfId="0" applyFont="1" applyFill="1" applyBorder="1" applyAlignment="1" applyProtection="1">
      <alignment horizontal="center" vertical="center" wrapText="1"/>
    </xf>
    <xf numFmtId="177" fontId="5" fillId="0" borderId="2" xfId="0" applyNumberFormat="1" applyFont="1" applyFill="1" applyBorder="1" applyAlignment="1">
      <alignment horizontal="center" vertical="center" wrapText="1"/>
    </xf>
    <xf numFmtId="177" fontId="5" fillId="0" borderId="3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 applyProtection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vertical="center" wrapText="1"/>
    </xf>
    <xf numFmtId="0" fontId="4" fillId="0" borderId="0" xfId="0" applyFont="1" applyAlignment="1" applyProtection="1">
      <alignment horizontal="right" vertical="center" wrapText="1"/>
    </xf>
    <xf numFmtId="177" fontId="4" fillId="0" borderId="0" xfId="0" applyNumberFormat="1" applyFont="1" applyAlignment="1" applyProtection="1">
      <alignment horizontal="right" vertical="center" wrapText="1"/>
    </xf>
    <xf numFmtId="10" fontId="4" fillId="0" borderId="0" xfId="0" applyNumberFormat="1" applyFont="1" applyAlignment="1" applyProtection="1">
      <alignment horizontal="center" vertical="center" wrapText="1"/>
    </xf>
    <xf numFmtId="0" fontId="4" fillId="0" borderId="0" xfId="0" applyFont="1" applyFill="1" applyAlignment="1" applyProtection="1">
      <alignment horizontal="center" vertical="center" wrapText="1"/>
    </xf>
    <xf numFmtId="177" fontId="9" fillId="0" borderId="1" xfId="0" applyNumberFormat="1" applyFont="1" applyBorder="1" applyAlignment="1" applyProtection="1">
      <alignment horizontal="center" vertical="center" wrapText="1"/>
    </xf>
    <xf numFmtId="10" fontId="9" fillId="0" borderId="1" xfId="0" applyNumberFormat="1" applyFont="1" applyBorder="1" applyAlignment="1" applyProtection="1">
      <alignment horizontal="center" vertical="center" wrapText="1"/>
    </xf>
    <xf numFmtId="177" fontId="1" fillId="0" borderId="1" xfId="0" applyNumberFormat="1" applyFont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</xf>
    <xf numFmtId="177" fontId="7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10" fontId="5" fillId="0" borderId="1" xfId="0" applyNumberFormat="1" applyFont="1" applyFill="1" applyBorder="1" applyAlignment="1" applyProtection="1">
      <alignment horizontal="center" vertical="center" wrapText="1"/>
    </xf>
    <xf numFmtId="177" fontId="10" fillId="0" borderId="1" xfId="0" applyNumberFormat="1" applyFont="1" applyFill="1" applyBorder="1" applyAlignment="1">
      <alignment horizontal="center" vertical="center" wrapText="1"/>
    </xf>
    <xf numFmtId="177" fontId="11" fillId="0" borderId="1" xfId="0" applyNumberFormat="1" applyFont="1" applyFill="1" applyBorder="1" applyAlignment="1" applyProtection="1">
      <alignment horizontal="center" vertical="center" wrapText="1"/>
    </xf>
    <xf numFmtId="177" fontId="0" fillId="0" borderId="0" xfId="0" applyNumberFormat="1" applyFont="1" applyAlignment="1" applyProtection="1">
      <alignment horizontal="right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2015年预（结）算汇总表 _2019年6月份（上报）" xfId="49"/>
    <cellStyle name="常规 3" xfId="50"/>
    <cellStyle name="常规_预(结)算汇总表" xfId="51"/>
    <cellStyle name="常规_预(结)算汇总表 2" xf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2"/>
  <sheetViews>
    <sheetView tabSelected="1" view="pageBreakPreview" zoomScaleNormal="100" workbookViewId="0">
      <pane ySplit="3" topLeftCell="A4" activePane="bottomLeft" state="frozen"/>
      <selection/>
      <selection pane="bottomLeft" activeCell="O15" sqref="O15"/>
    </sheetView>
  </sheetViews>
  <sheetFormatPr defaultColWidth="9" defaultRowHeight="15.75"/>
  <cols>
    <col min="1" max="1" width="3.6" style="4" customWidth="1"/>
    <col min="2" max="2" width="20.875" style="4" customWidth="1"/>
    <col min="3" max="3" width="4.5" style="4" customWidth="1"/>
    <col min="4" max="4" width="10.25" style="5" customWidth="1"/>
    <col min="5" max="5" width="9.16666666666667" style="5" customWidth="1"/>
    <col min="6" max="8" width="10.125" style="6" customWidth="1"/>
    <col min="9" max="9" width="12.775" style="7" customWidth="1"/>
    <col min="10" max="10" width="14.625" style="7" customWidth="1"/>
    <col min="11" max="11" width="12.875" style="7" customWidth="1"/>
    <col min="12" max="12" width="9.875" style="8" customWidth="1"/>
    <col min="13" max="13" width="8.05833333333333" style="9" customWidth="1"/>
    <col min="14" max="14" width="9.3" style="8" customWidth="1"/>
    <col min="15" max="15" width="12.75" style="4" customWidth="1"/>
    <col min="16" max="16" width="12.25" style="3" customWidth="1"/>
    <col min="17" max="17" width="10.25" style="3" customWidth="1"/>
    <col min="18" max="18" width="11.75" style="4" customWidth="1"/>
    <col min="19" max="16384" width="9" style="10"/>
  </cols>
  <sheetData>
    <row r="1" ht="25" customHeight="1" spans="1:18">
      <c r="A1" s="11" t="s">
        <v>0</v>
      </c>
      <c r="B1" s="11"/>
      <c r="C1" s="11"/>
      <c r="D1" s="11"/>
      <c r="E1" s="11"/>
      <c r="F1" s="11"/>
      <c r="G1" s="11"/>
      <c r="H1" s="11"/>
      <c r="I1" s="30"/>
      <c r="J1" s="31"/>
      <c r="K1" s="31"/>
      <c r="L1" s="11"/>
      <c r="M1" s="32"/>
      <c r="N1" s="11"/>
      <c r="O1" s="11"/>
      <c r="P1" s="33"/>
      <c r="Q1" s="33"/>
      <c r="R1" s="11"/>
    </row>
    <row r="2" ht="14.25" customHeight="1" spans="1:18">
      <c r="A2" s="11"/>
      <c r="B2" s="11"/>
      <c r="C2" s="11"/>
      <c r="D2" s="11"/>
      <c r="E2" s="11"/>
      <c r="F2" s="11"/>
      <c r="G2" s="11"/>
      <c r="H2" s="11"/>
      <c r="I2" s="30"/>
      <c r="J2" s="31"/>
      <c r="K2" s="31"/>
      <c r="L2" s="11"/>
      <c r="M2" s="32"/>
      <c r="N2" s="11"/>
      <c r="O2" s="11"/>
      <c r="P2" s="33"/>
      <c r="Q2" s="33"/>
      <c r="R2" s="11"/>
    </row>
    <row r="3" s="1" customFormat="1" ht="45" customHeight="1" spans="1:18">
      <c r="A3" s="12" t="s">
        <v>1</v>
      </c>
      <c r="B3" s="12" t="s">
        <v>2</v>
      </c>
      <c r="C3" s="12" t="s">
        <v>3</v>
      </c>
      <c r="D3" s="13" t="s">
        <v>4</v>
      </c>
      <c r="E3" s="13" t="s">
        <v>5</v>
      </c>
      <c r="F3" s="14" t="s">
        <v>6</v>
      </c>
      <c r="G3" s="14" t="s">
        <v>7</v>
      </c>
      <c r="H3" s="14" t="s">
        <v>8</v>
      </c>
      <c r="I3" s="34" t="s">
        <v>9</v>
      </c>
      <c r="J3" s="34" t="s">
        <v>10</v>
      </c>
      <c r="K3" s="34" t="s">
        <v>11</v>
      </c>
      <c r="L3" s="34" t="s">
        <v>12</v>
      </c>
      <c r="M3" s="35" t="s">
        <v>13</v>
      </c>
      <c r="N3" s="36" t="s">
        <v>14</v>
      </c>
      <c r="O3" s="12" t="s">
        <v>15</v>
      </c>
      <c r="P3" s="37" t="s">
        <v>16</v>
      </c>
      <c r="Q3" s="37" t="s">
        <v>17</v>
      </c>
      <c r="R3" s="12" t="s">
        <v>18</v>
      </c>
    </row>
    <row r="4" s="2" customFormat="1" ht="36" spans="1:18">
      <c r="A4" s="15">
        <v>1</v>
      </c>
      <c r="B4" s="16" t="s">
        <v>19</v>
      </c>
      <c r="C4" s="16">
        <v>1</v>
      </c>
      <c r="D4" s="17" t="s">
        <v>20</v>
      </c>
      <c r="E4" s="17" t="s">
        <v>21</v>
      </c>
      <c r="F4" s="17" t="s">
        <v>22</v>
      </c>
      <c r="G4" s="17" t="s">
        <v>23</v>
      </c>
      <c r="H4" s="17" t="s">
        <v>24</v>
      </c>
      <c r="I4" s="16">
        <v>717117.32</v>
      </c>
      <c r="J4" s="38">
        <v>462916.24</v>
      </c>
      <c r="K4" s="16">
        <v>462378.44</v>
      </c>
      <c r="L4" s="39" t="str">
        <f t="shared" ref="L4:L19" si="0">IF((K4-I4)&lt;0,"/",K4-I4)</f>
        <v>/</v>
      </c>
      <c r="M4" s="40" t="str">
        <f t="shared" ref="M4:M19" si="1">IF((K4-I4)&lt;0,"/",L4/I4)</f>
        <v>/</v>
      </c>
      <c r="N4" s="16" t="s">
        <v>25</v>
      </c>
      <c r="O4" s="16" t="s">
        <v>26</v>
      </c>
      <c r="P4" s="16" t="s">
        <v>27</v>
      </c>
      <c r="Q4" s="16" t="s">
        <v>28</v>
      </c>
      <c r="R4" s="16" t="s">
        <v>29</v>
      </c>
    </row>
    <row r="5" s="2" customFormat="1" ht="48" spans="1:18">
      <c r="A5" s="15">
        <v>2</v>
      </c>
      <c r="B5" s="16" t="s">
        <v>30</v>
      </c>
      <c r="C5" s="17">
        <v>2</v>
      </c>
      <c r="D5" s="18">
        <v>2021.6</v>
      </c>
      <c r="E5" s="18" t="s">
        <v>31</v>
      </c>
      <c r="F5" s="18" t="s">
        <v>32</v>
      </c>
      <c r="G5" s="18" t="s">
        <v>32</v>
      </c>
      <c r="H5" s="18" t="s">
        <v>32</v>
      </c>
      <c r="I5" s="17">
        <v>2023624.56</v>
      </c>
      <c r="J5" s="38">
        <v>1173845.45</v>
      </c>
      <c r="K5" s="18">
        <v>904800.15</v>
      </c>
      <c r="L5" s="39" t="str">
        <f t="shared" si="0"/>
        <v>/</v>
      </c>
      <c r="M5" s="40" t="str">
        <f t="shared" si="1"/>
        <v>/</v>
      </c>
      <c r="N5" s="17" t="s">
        <v>29</v>
      </c>
      <c r="O5" s="18" t="s">
        <v>33</v>
      </c>
      <c r="P5" s="39" t="s">
        <v>34</v>
      </c>
      <c r="Q5" s="18" t="s">
        <v>35</v>
      </c>
      <c r="R5" s="17" t="s">
        <v>36</v>
      </c>
    </row>
    <row r="6" s="2" customFormat="1" ht="36" spans="1:18">
      <c r="A6" s="15">
        <v>3</v>
      </c>
      <c r="B6" s="16" t="s">
        <v>37</v>
      </c>
      <c r="C6" s="17">
        <v>3</v>
      </c>
      <c r="D6" s="18" t="s">
        <v>38</v>
      </c>
      <c r="E6" s="18" t="s">
        <v>21</v>
      </c>
      <c r="F6" s="18" t="s">
        <v>39</v>
      </c>
      <c r="G6" s="18" t="s">
        <v>40</v>
      </c>
      <c r="H6" s="18" t="s">
        <v>40</v>
      </c>
      <c r="I6" s="17">
        <v>790066.77</v>
      </c>
      <c r="J6" s="38">
        <v>839824.01</v>
      </c>
      <c r="K6" s="18">
        <v>602996.13</v>
      </c>
      <c r="L6" s="39" t="str">
        <f t="shared" si="0"/>
        <v>/</v>
      </c>
      <c r="M6" s="40" t="str">
        <f t="shared" si="1"/>
        <v>/</v>
      </c>
      <c r="N6" s="17" t="s">
        <v>29</v>
      </c>
      <c r="O6" s="18" t="s">
        <v>41</v>
      </c>
      <c r="P6" s="39" t="s">
        <v>42</v>
      </c>
      <c r="Q6" s="18" t="s">
        <v>43</v>
      </c>
      <c r="R6" s="17" t="s">
        <v>44</v>
      </c>
    </row>
    <row r="7" s="2" customFormat="1" ht="36" spans="1:18">
      <c r="A7" s="15">
        <v>4</v>
      </c>
      <c r="B7" s="16" t="s">
        <v>45</v>
      </c>
      <c r="C7" s="17">
        <v>4</v>
      </c>
      <c r="D7" s="17" t="s">
        <v>46</v>
      </c>
      <c r="E7" s="19" t="s">
        <v>47</v>
      </c>
      <c r="F7" s="17" t="s">
        <v>48</v>
      </c>
      <c r="G7" s="17" t="s">
        <v>49</v>
      </c>
      <c r="H7" s="17" t="s">
        <v>50</v>
      </c>
      <c r="I7" s="17">
        <v>312250116.9</v>
      </c>
      <c r="J7" s="38">
        <v>309577679.15</v>
      </c>
      <c r="K7" s="38">
        <v>282722776.2</v>
      </c>
      <c r="L7" s="39" t="str">
        <f t="shared" si="0"/>
        <v>/</v>
      </c>
      <c r="M7" s="40" t="str">
        <f t="shared" si="1"/>
        <v>/</v>
      </c>
      <c r="N7" s="17" t="s">
        <v>51</v>
      </c>
      <c r="O7" s="18" t="s">
        <v>52</v>
      </c>
      <c r="P7" s="39" t="s">
        <v>53</v>
      </c>
      <c r="Q7" s="18" t="s">
        <v>54</v>
      </c>
      <c r="R7" s="17" t="s">
        <v>55</v>
      </c>
    </row>
    <row r="8" s="2" customFormat="1" ht="36" spans="1:18">
      <c r="A8" s="15">
        <v>5</v>
      </c>
      <c r="B8" s="16" t="s">
        <v>56</v>
      </c>
      <c r="C8" s="17">
        <v>5</v>
      </c>
      <c r="D8" s="15" t="s">
        <v>57</v>
      </c>
      <c r="E8" s="15" t="s">
        <v>21</v>
      </c>
      <c r="F8" s="15" t="s">
        <v>58</v>
      </c>
      <c r="G8" s="15" t="s">
        <v>59</v>
      </c>
      <c r="H8" s="15" t="s">
        <v>60</v>
      </c>
      <c r="I8" s="17">
        <v>853716.39</v>
      </c>
      <c r="J8" s="38">
        <v>737947.33</v>
      </c>
      <c r="K8" s="18">
        <v>613765.47</v>
      </c>
      <c r="L8" s="39" t="str">
        <f t="shared" si="0"/>
        <v>/</v>
      </c>
      <c r="M8" s="40" t="str">
        <f t="shared" si="1"/>
        <v>/</v>
      </c>
      <c r="N8" s="17" t="s">
        <v>61</v>
      </c>
      <c r="O8" s="18" t="s">
        <v>62</v>
      </c>
      <c r="P8" s="39" t="s">
        <v>63</v>
      </c>
      <c r="Q8" s="18" t="s">
        <v>64</v>
      </c>
      <c r="R8" s="17" t="s">
        <v>65</v>
      </c>
    </row>
    <row r="9" s="2" customFormat="1" ht="36" spans="1:18">
      <c r="A9" s="15">
        <v>6</v>
      </c>
      <c r="B9" s="16" t="s">
        <v>66</v>
      </c>
      <c r="C9" s="17">
        <v>6</v>
      </c>
      <c r="D9" s="18" t="s">
        <v>67</v>
      </c>
      <c r="E9" s="18" t="s">
        <v>21</v>
      </c>
      <c r="F9" s="18" t="s">
        <v>49</v>
      </c>
      <c r="G9" s="18" t="s">
        <v>68</v>
      </c>
      <c r="H9" s="18" t="s">
        <v>69</v>
      </c>
      <c r="I9" s="17">
        <v>1000000</v>
      </c>
      <c r="J9" s="38">
        <v>898799.8</v>
      </c>
      <c r="K9" s="18">
        <v>590390.06</v>
      </c>
      <c r="L9" s="39" t="str">
        <f t="shared" si="0"/>
        <v>/</v>
      </c>
      <c r="M9" s="40" t="str">
        <f t="shared" si="1"/>
        <v>/</v>
      </c>
      <c r="N9" s="17" t="s">
        <v>29</v>
      </c>
      <c r="O9" s="18" t="s">
        <v>70</v>
      </c>
      <c r="P9" s="39" t="s">
        <v>71</v>
      </c>
      <c r="Q9" s="18" t="s">
        <v>72</v>
      </c>
      <c r="R9" s="17" t="s">
        <v>29</v>
      </c>
    </row>
    <row r="10" s="2" customFormat="1" ht="36" spans="1:18">
      <c r="A10" s="15">
        <v>7</v>
      </c>
      <c r="B10" s="16" t="s">
        <v>73</v>
      </c>
      <c r="C10" s="17">
        <v>7</v>
      </c>
      <c r="D10" s="17" t="s">
        <v>74</v>
      </c>
      <c r="E10" s="19" t="s">
        <v>21</v>
      </c>
      <c r="F10" s="17" t="s">
        <v>75</v>
      </c>
      <c r="G10" s="17" t="s">
        <v>67</v>
      </c>
      <c r="H10" s="17" t="s">
        <v>76</v>
      </c>
      <c r="I10" s="17">
        <v>2388986.11</v>
      </c>
      <c r="J10" s="38">
        <v>2139506.32</v>
      </c>
      <c r="K10" s="18">
        <v>1459124.16</v>
      </c>
      <c r="L10" s="39" t="str">
        <f t="shared" si="0"/>
        <v>/</v>
      </c>
      <c r="M10" s="40" t="str">
        <f t="shared" si="1"/>
        <v>/</v>
      </c>
      <c r="N10" s="17" t="s">
        <v>29</v>
      </c>
      <c r="O10" s="18" t="s">
        <v>77</v>
      </c>
      <c r="P10" s="39" t="s">
        <v>78</v>
      </c>
      <c r="Q10" s="18" t="s">
        <v>79</v>
      </c>
      <c r="R10" s="17" t="s">
        <v>29</v>
      </c>
    </row>
    <row r="11" s="2" customFormat="1" ht="36" spans="1:18">
      <c r="A11" s="15">
        <v>8</v>
      </c>
      <c r="B11" s="16" t="s">
        <v>80</v>
      </c>
      <c r="C11" s="17">
        <v>8</v>
      </c>
      <c r="D11" s="18" t="s">
        <v>81</v>
      </c>
      <c r="E11" s="18" t="s">
        <v>47</v>
      </c>
      <c r="F11" s="18" t="s">
        <v>82</v>
      </c>
      <c r="G11" s="18" t="s">
        <v>83</v>
      </c>
      <c r="H11" s="18" t="s">
        <v>84</v>
      </c>
      <c r="I11" s="17">
        <v>3353477.89</v>
      </c>
      <c r="J11" s="38">
        <v>3650970.76</v>
      </c>
      <c r="K11" s="18">
        <v>3106014.72</v>
      </c>
      <c r="L11" s="39" t="str">
        <f t="shared" si="0"/>
        <v>/</v>
      </c>
      <c r="M11" s="40" t="str">
        <f t="shared" si="1"/>
        <v>/</v>
      </c>
      <c r="N11" s="17" t="s">
        <v>85</v>
      </c>
      <c r="O11" s="18" t="s">
        <v>86</v>
      </c>
      <c r="P11" s="39" t="s">
        <v>87</v>
      </c>
      <c r="Q11" s="18" t="s">
        <v>88</v>
      </c>
      <c r="R11" s="17" t="s">
        <v>89</v>
      </c>
    </row>
    <row r="12" s="2" customFormat="1" ht="60" customHeight="1" spans="1:18">
      <c r="A12" s="15">
        <v>9</v>
      </c>
      <c r="B12" s="16" t="s">
        <v>90</v>
      </c>
      <c r="C12" s="17">
        <v>9</v>
      </c>
      <c r="D12" s="20" t="s">
        <v>91</v>
      </c>
      <c r="E12" s="18" t="s">
        <v>47</v>
      </c>
      <c r="F12" s="21" t="s">
        <v>92</v>
      </c>
      <c r="G12" s="22"/>
      <c r="H12" s="18" t="s">
        <v>93</v>
      </c>
      <c r="I12" s="17">
        <v>14507946</v>
      </c>
      <c r="J12" s="38">
        <v>14374063</v>
      </c>
      <c r="K12" s="18">
        <v>13003327.6</v>
      </c>
      <c r="L12" s="39" t="str">
        <f t="shared" si="0"/>
        <v>/</v>
      </c>
      <c r="M12" s="40" t="str">
        <f t="shared" si="1"/>
        <v>/</v>
      </c>
      <c r="N12" s="17" t="s">
        <v>94</v>
      </c>
      <c r="O12" s="18" t="s">
        <v>95</v>
      </c>
      <c r="P12" s="39" t="s">
        <v>96</v>
      </c>
      <c r="Q12" s="18" t="s">
        <v>97</v>
      </c>
      <c r="R12" s="17" t="s">
        <v>98</v>
      </c>
    </row>
    <row r="13" s="2" customFormat="1" ht="36" spans="1:18">
      <c r="A13" s="15">
        <v>10</v>
      </c>
      <c r="B13" s="16" t="s">
        <v>99</v>
      </c>
      <c r="C13" s="17">
        <v>10</v>
      </c>
      <c r="D13" s="18">
        <v>2016.12</v>
      </c>
      <c r="E13" s="18" t="s">
        <v>47</v>
      </c>
      <c r="F13" s="18" t="s">
        <v>100</v>
      </c>
      <c r="G13" s="18" t="s">
        <v>101</v>
      </c>
      <c r="H13" s="18" t="s">
        <v>102</v>
      </c>
      <c r="I13" s="17">
        <v>73956728.97</v>
      </c>
      <c r="J13" s="38">
        <v>94001579.51</v>
      </c>
      <c r="K13" s="18">
        <v>81178917.37</v>
      </c>
      <c r="L13" s="39">
        <f t="shared" si="0"/>
        <v>7222188.40000001</v>
      </c>
      <c r="M13" s="40">
        <f t="shared" si="1"/>
        <v>0.0976542432390382</v>
      </c>
      <c r="N13" s="17" t="s">
        <v>103</v>
      </c>
      <c r="O13" s="18" t="s">
        <v>104</v>
      </c>
      <c r="P13" s="39" t="s">
        <v>105</v>
      </c>
      <c r="Q13" s="18" t="s">
        <v>28</v>
      </c>
      <c r="R13" s="17" t="s">
        <v>106</v>
      </c>
    </row>
    <row r="14" s="2" customFormat="1" ht="48" spans="1:18">
      <c r="A14" s="15">
        <v>11</v>
      </c>
      <c r="B14" s="16" t="s">
        <v>107</v>
      </c>
      <c r="C14" s="17">
        <v>11</v>
      </c>
      <c r="D14" s="18" t="s">
        <v>108</v>
      </c>
      <c r="E14" s="18" t="s">
        <v>21</v>
      </c>
      <c r="F14" s="18" t="s">
        <v>109</v>
      </c>
      <c r="G14" s="18" t="s">
        <v>110</v>
      </c>
      <c r="H14" s="18" t="s">
        <v>111</v>
      </c>
      <c r="I14" s="17">
        <v>2105100</v>
      </c>
      <c r="J14" s="38">
        <v>2336663.07</v>
      </c>
      <c r="K14" s="18">
        <v>1515405.46</v>
      </c>
      <c r="L14" s="39" t="str">
        <f t="shared" si="0"/>
        <v>/</v>
      </c>
      <c r="M14" s="40" t="str">
        <f t="shared" si="1"/>
        <v>/</v>
      </c>
      <c r="N14" s="17" t="s">
        <v>112</v>
      </c>
      <c r="O14" s="18" t="s">
        <v>113</v>
      </c>
      <c r="P14" s="39" t="s">
        <v>114</v>
      </c>
      <c r="Q14" s="18" t="s">
        <v>97</v>
      </c>
      <c r="R14" s="17" t="s">
        <v>115</v>
      </c>
    </row>
    <row r="15" s="2" customFormat="1" ht="36" spans="1:18">
      <c r="A15" s="15">
        <v>12</v>
      </c>
      <c r="B15" s="16" t="s">
        <v>116</v>
      </c>
      <c r="C15" s="17">
        <v>12</v>
      </c>
      <c r="D15" s="18" t="s">
        <v>117</v>
      </c>
      <c r="E15" s="18" t="s">
        <v>47</v>
      </c>
      <c r="F15" s="18" t="s">
        <v>118</v>
      </c>
      <c r="G15" s="23" t="s">
        <v>119</v>
      </c>
      <c r="H15" s="23" t="s">
        <v>120</v>
      </c>
      <c r="I15" s="17">
        <v>40489529.76</v>
      </c>
      <c r="J15" s="38">
        <v>40480445</v>
      </c>
      <c r="K15" s="18">
        <v>36237249.21</v>
      </c>
      <c r="L15" s="39" t="str">
        <f t="shared" si="0"/>
        <v>/</v>
      </c>
      <c r="M15" s="40" t="str">
        <f t="shared" si="1"/>
        <v>/</v>
      </c>
      <c r="N15" s="17" t="s">
        <v>94</v>
      </c>
      <c r="O15" s="18" t="s">
        <v>121</v>
      </c>
      <c r="P15" s="39" t="s">
        <v>122</v>
      </c>
      <c r="Q15" s="18" t="s">
        <v>123</v>
      </c>
      <c r="R15" s="17" t="s">
        <v>55</v>
      </c>
    </row>
    <row r="16" s="2" customFormat="1" ht="48" spans="1:18">
      <c r="A16" s="15">
        <v>13</v>
      </c>
      <c r="B16" s="16" t="s">
        <v>124</v>
      </c>
      <c r="C16" s="17">
        <v>13</v>
      </c>
      <c r="D16" s="24" t="s">
        <v>125</v>
      </c>
      <c r="E16" s="24" t="s">
        <v>47</v>
      </c>
      <c r="F16" s="24" t="s">
        <v>126</v>
      </c>
      <c r="G16" s="24" t="s">
        <v>127</v>
      </c>
      <c r="H16" s="24" t="s">
        <v>128</v>
      </c>
      <c r="I16" s="17">
        <v>30114368.5</v>
      </c>
      <c r="J16" s="38">
        <v>30595194.87</v>
      </c>
      <c r="K16" s="18">
        <v>29219858.44</v>
      </c>
      <c r="L16" s="39" t="str">
        <f t="shared" si="0"/>
        <v>/</v>
      </c>
      <c r="M16" s="40" t="str">
        <f t="shared" si="1"/>
        <v>/</v>
      </c>
      <c r="N16" s="17" t="s">
        <v>129</v>
      </c>
      <c r="O16" s="18" t="s">
        <v>130</v>
      </c>
      <c r="P16" s="39" t="s">
        <v>131</v>
      </c>
      <c r="Q16" s="18" t="s">
        <v>132</v>
      </c>
      <c r="R16" s="17" t="s">
        <v>133</v>
      </c>
    </row>
    <row r="17" s="2" customFormat="1" ht="48" spans="1:18">
      <c r="A17" s="15">
        <v>14</v>
      </c>
      <c r="B17" s="16" t="s">
        <v>134</v>
      </c>
      <c r="C17" s="17">
        <v>14</v>
      </c>
      <c r="D17" s="18" t="s">
        <v>135</v>
      </c>
      <c r="E17" s="18" t="s">
        <v>47</v>
      </c>
      <c r="F17" s="18" t="s">
        <v>136</v>
      </c>
      <c r="G17" s="18" t="s">
        <v>137</v>
      </c>
      <c r="H17" s="18" t="s">
        <v>138</v>
      </c>
      <c r="I17" s="17">
        <v>158452270.29</v>
      </c>
      <c r="J17" s="38">
        <v>182988597.18</v>
      </c>
      <c r="K17" s="38">
        <v>164033654.817719</v>
      </c>
      <c r="L17" s="27">
        <f t="shared" si="0"/>
        <v>5581384.52771902</v>
      </c>
      <c r="M17" s="40">
        <f t="shared" si="1"/>
        <v>0.0352243897642107</v>
      </c>
      <c r="N17" s="17" t="s">
        <v>94</v>
      </c>
      <c r="O17" s="18" t="s">
        <v>139</v>
      </c>
      <c r="P17" s="39" t="s">
        <v>140</v>
      </c>
      <c r="Q17" s="18" t="s">
        <v>132</v>
      </c>
      <c r="R17" s="17" t="s">
        <v>141</v>
      </c>
    </row>
    <row r="18" s="2" customFormat="1" ht="48" spans="1:18">
      <c r="A18" s="15">
        <v>15</v>
      </c>
      <c r="B18" s="16" t="s">
        <v>142</v>
      </c>
      <c r="C18" s="17">
        <v>15</v>
      </c>
      <c r="D18" s="17" t="s">
        <v>143</v>
      </c>
      <c r="E18" s="18" t="s">
        <v>21</v>
      </c>
      <c r="F18" s="17" t="s">
        <v>144</v>
      </c>
      <c r="G18" s="17" t="s">
        <v>145</v>
      </c>
      <c r="H18" s="17" t="s">
        <v>146</v>
      </c>
      <c r="I18" s="17">
        <v>3274503.55</v>
      </c>
      <c r="J18" s="38">
        <v>3287041.4</v>
      </c>
      <c r="K18" s="18">
        <v>3176752.75</v>
      </c>
      <c r="L18" s="39" t="str">
        <f t="shared" si="0"/>
        <v>/</v>
      </c>
      <c r="M18" s="40" t="str">
        <f t="shared" si="1"/>
        <v>/</v>
      </c>
      <c r="N18" s="17" t="s">
        <v>29</v>
      </c>
      <c r="O18" s="18" t="s">
        <v>147</v>
      </c>
      <c r="P18" s="39" t="s">
        <v>148</v>
      </c>
      <c r="Q18" s="18" t="s">
        <v>132</v>
      </c>
      <c r="R18" s="17" t="s">
        <v>29</v>
      </c>
    </row>
    <row r="19" s="2" customFormat="1" ht="36" spans="1:18">
      <c r="A19" s="15">
        <v>16</v>
      </c>
      <c r="B19" s="16" t="s">
        <v>149</v>
      </c>
      <c r="C19" s="17">
        <v>16</v>
      </c>
      <c r="D19" s="18" t="s">
        <v>150</v>
      </c>
      <c r="E19" s="18" t="s">
        <v>47</v>
      </c>
      <c r="F19" s="18" t="s">
        <v>151</v>
      </c>
      <c r="G19" s="18" t="s">
        <v>152</v>
      </c>
      <c r="H19" s="18" t="s">
        <v>153</v>
      </c>
      <c r="I19" s="17">
        <v>23286931.06</v>
      </c>
      <c r="J19" s="38">
        <v>1024616.44</v>
      </c>
      <c r="K19" s="18">
        <v>653486.97</v>
      </c>
      <c r="L19" s="39" t="str">
        <f t="shared" si="0"/>
        <v>/</v>
      </c>
      <c r="M19" s="40" t="str">
        <f t="shared" si="1"/>
        <v>/</v>
      </c>
      <c r="N19" s="17" t="s">
        <v>154</v>
      </c>
      <c r="O19" s="18" t="s">
        <v>155</v>
      </c>
      <c r="P19" s="39" t="s">
        <v>156</v>
      </c>
      <c r="Q19" s="18" t="s">
        <v>157</v>
      </c>
      <c r="R19" s="17" t="s">
        <v>158</v>
      </c>
    </row>
    <row r="20" s="3" customFormat="1" ht="27" customHeight="1" spans="1:18">
      <c r="A20" s="25" t="s">
        <v>159</v>
      </c>
      <c r="B20" s="26"/>
      <c r="C20" s="27"/>
      <c r="D20" s="28"/>
      <c r="E20" s="29"/>
      <c r="F20" s="28"/>
      <c r="G20" s="28"/>
      <c r="H20" s="28"/>
      <c r="I20" s="41"/>
      <c r="J20" s="27">
        <f>SUM(J4:J19)</f>
        <v>688569689.53</v>
      </c>
      <c r="K20" s="27">
        <f>SUM(K4:K19)</f>
        <v>619480897.947719</v>
      </c>
      <c r="L20" s="42"/>
      <c r="M20" s="28"/>
      <c r="N20" s="28"/>
      <c r="O20" s="28"/>
      <c r="P20" s="28"/>
      <c r="Q20" s="28"/>
      <c r="R20" s="28"/>
    </row>
    <row r="22" spans="11:11">
      <c r="K22" s="43"/>
    </row>
  </sheetData>
  <autoFilter xmlns:etc="http://www.wps.cn/officeDocument/2017/etCustomData" ref="A3:AB20" etc:filterBottomFollowUsedRange="0">
    <extLst/>
  </autoFilter>
  <mergeCells count="3">
    <mergeCell ref="F12:G12"/>
    <mergeCell ref="A20:B20"/>
    <mergeCell ref="A1:R2"/>
  </mergeCells>
  <printOptions horizontalCentered="1"/>
  <pageMargins left="0.15625" right="0.160416666666667" top="0.236111111111111" bottom="0.432638888888889" header="0.0777777777777778" footer="0"/>
  <pageSetup paperSize="8" orientation="landscape" horizontalDpi="600"/>
  <headerFooter alignWithMargins="0" scaleWithDoc="0">
    <oddFooter>&amp;C第 &amp;P 页，共 &amp;N 页</oddFooter>
  </headerFooter>
  <rowBreaks count="6" manualBreakCount="6">
    <brk id="20" max="16383" man="1"/>
    <brk id="20" max="16383" man="1"/>
    <brk id="20" max="16383" man="1"/>
    <brk id="22" max="17" man="1"/>
    <brk id="22" max="16383" man="1"/>
    <brk id="5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Administrator</cp:lastModifiedBy>
  <dcterms:created xsi:type="dcterms:W3CDTF">2019-08-12T08:48:00Z</dcterms:created>
  <cp:lastPrinted>2020-05-09T06:51:00Z</cp:lastPrinted>
  <dcterms:modified xsi:type="dcterms:W3CDTF">2025-02-20T08:04:15Z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3CCDFA4CCD6442C6A6D0E47361B9CD37_13</vt:lpwstr>
  </property>
</Properties>
</file>