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公示!$A$3:$AB$18</definedName>
    <definedName name="_xlnm.Print_Area" localSheetId="0">公示!$A$1:$R$18</definedName>
    <definedName name="_xlnm.Print_Titles" localSheetId="0">公示!$3:$3</definedName>
  </definedNames>
  <calcPr calcId="144525"/>
</workbook>
</file>

<file path=xl/comments1.xml><?xml version="1.0" encoding="utf-8"?>
<comments xmlns="http://schemas.openxmlformats.org/spreadsheetml/2006/main">
  <authors>
    <author>HUAWEI</author>
  </authors>
  <commentList>
    <comment ref="J15" authorId="0">
      <text>
        <r>
          <rPr>
            <b/>
            <sz val="9"/>
            <rFont val="宋体"/>
            <charset val="134"/>
          </rPr>
          <t>HUAWEI:</t>
        </r>
        <r>
          <rPr>
            <sz val="9"/>
            <rFont val="宋体"/>
            <charset val="134"/>
          </rPr>
          <t xml:space="preserve">
增补金额2833253.98</t>
        </r>
      </text>
    </comment>
  </commentList>
</comments>
</file>

<file path=xl/sharedStrings.xml><?xml version="1.0" encoding="utf-8"?>
<sst xmlns="http://schemas.openxmlformats.org/spreadsheetml/2006/main" count="171" uniqueCount="134">
  <si>
    <t>赣州经开区2024年9月份财政性投资项目结算审核汇总公示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</si>
  <si>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</si>
  <si>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项目名称</t>
    </r>
  </si>
  <si>
    <r>
      <rPr>
        <b/>
        <sz val="11"/>
        <rFont val="仿宋_GB2312"/>
        <charset val="134"/>
      </rPr>
      <t>批复编号</t>
    </r>
  </si>
  <si>
    <r>
      <rPr>
        <b/>
        <sz val="11"/>
        <rFont val="仿宋_GB2312"/>
        <charset val="134"/>
      </rPr>
      <t>招标时间</t>
    </r>
  </si>
  <si>
    <r>
      <rPr>
        <b/>
        <sz val="11"/>
        <rFont val="仿宋_GB2312"/>
        <charset val="134"/>
      </rPr>
      <t>招标方式</t>
    </r>
  </si>
  <si>
    <r>
      <rPr>
        <b/>
        <sz val="11"/>
        <rFont val="仿宋_GB2312"/>
        <charset val="134"/>
      </rPr>
      <t>合同开工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</si>
  <si>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合同竣工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</si>
  <si>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实际竣工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</si>
  <si>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 xml:space="preserve">中标合同  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金额</t>
    </r>
  </si>
  <si>
    <t>送审金额（元）</t>
  </si>
  <si>
    <t>结算金额（元）</t>
  </si>
  <si>
    <t>结算超中标价金额（元）</t>
  </si>
  <si>
    <r>
      <rPr>
        <b/>
        <sz val="11"/>
        <rFont val="仿宋_GB2312"/>
        <charset val="134"/>
      </rPr>
      <t>超出中标金额占比</t>
    </r>
    <r>
      <rPr>
        <b/>
        <sz val="11"/>
        <rFont val="Times New Roman"/>
        <charset val="134"/>
      </rPr>
      <t>%</t>
    </r>
  </si>
  <si>
    <r>
      <rPr>
        <b/>
        <sz val="11"/>
        <rFont val="仿宋_GB2312"/>
        <charset val="134"/>
      </rPr>
      <t>招标代理</t>
    </r>
    <r>
      <rPr>
        <b/>
        <sz val="11"/>
        <rFont val="Times New Roman"/>
        <charset val="134"/>
      </rPr>
      <t xml:space="preserve">               </t>
    </r>
    <r>
      <rPr>
        <b/>
        <sz val="11"/>
        <rFont val="仿宋_GB2312"/>
        <charset val="134"/>
      </rPr>
      <t>单位</t>
    </r>
  </si>
  <si>
    <r>
      <rPr>
        <b/>
        <sz val="11"/>
        <rFont val="仿宋_GB2312"/>
        <charset val="134"/>
      </rPr>
      <t>结算审计单位</t>
    </r>
  </si>
  <si>
    <r>
      <rPr>
        <b/>
        <sz val="11"/>
        <rFont val="仿宋_GB2312"/>
        <charset val="134"/>
      </rPr>
      <t>施工单位</t>
    </r>
  </si>
  <si>
    <r>
      <rPr>
        <b/>
        <sz val="11"/>
        <rFont val="仿宋_GB2312"/>
        <charset val="134"/>
      </rPr>
      <t>建设单位</t>
    </r>
  </si>
  <si>
    <r>
      <rPr>
        <b/>
        <sz val="11"/>
        <rFont val="仿宋_GB2312"/>
        <charset val="134"/>
      </rPr>
      <t>监理单位</t>
    </r>
  </si>
  <si>
    <t>赣州经济技术开发区大坪返迁安置店面工程</t>
  </si>
  <si>
    <t>2018.10.15</t>
  </si>
  <si>
    <t>公开招标</t>
  </si>
  <si>
    <t>2018.10.4</t>
  </si>
  <si>
    <t>2019.11.23</t>
  </si>
  <si>
    <t>2022.7.15</t>
  </si>
  <si>
    <t>建中工程有限公司</t>
  </si>
  <si>
    <t>赣州市博程建设工程管理有限公司</t>
  </si>
  <si>
    <t>南昌市中翔建设工程有限公司</t>
  </si>
  <si>
    <t>赣州西城建设开发有限公司</t>
  </si>
  <si>
    <t>江西新明工程服务有限公司</t>
  </si>
  <si>
    <t>金岭大道（金潭大道-金赣路）段人行道提升改造工程等2个项目</t>
  </si>
  <si>
    <t>2021.6.28</t>
  </si>
  <si>
    <t>政府采购</t>
  </si>
  <si>
    <t>详见各项目</t>
  </si>
  <si>
    <t>赣州市正达工程造价咨询有限公司</t>
  </si>
  <si>
    <t>江西鼎逸辰工程管理有限公司</t>
  </si>
  <si>
    <t>江西森磊建筑工程有限公司</t>
  </si>
  <si>
    <t>赣州经济技术开发区公用事业服务中心</t>
  </si>
  <si>
    <t>中祥冠一建设集团有限公司</t>
  </si>
  <si>
    <t>赣州经济技术开发区华坚路(湖边大道--黄金大道)道路及排水工程 （K0+033.5-K0+293.9不含华坚桥）</t>
  </si>
  <si>
    <t>2014.1.27</t>
  </si>
  <si>
    <t>2014.2.25</t>
  </si>
  <si>
    <t>2014.12.21</t>
  </si>
  <si>
    <t>2021.4.10</t>
  </si>
  <si>
    <t>江西省机电设备招标有限公司</t>
  </si>
  <si>
    <t>致合工程项目管理有限公司</t>
  </si>
  <si>
    <t>江西省双鹰建筑有限公司</t>
  </si>
  <si>
    <t>赣州香港工业园开发有限公司</t>
  </si>
  <si>
    <t>广州宏元建设工程咨询有限公司</t>
  </si>
  <si>
    <t>凤岗镇黄龙村公厕项目</t>
  </si>
  <si>
    <t>2022.6.17</t>
  </si>
  <si>
    <t>摇号发包</t>
  </si>
  <si>
    <t>上海祥浦建设工程监理咨询有限责任公司</t>
  </si>
  <si>
    <t>江西山天建设工程有限公司</t>
  </si>
  <si>
    <t>江西星恒建设工程有限公司</t>
  </si>
  <si>
    <t>赣州经济技术开发区凤岗镇人民政府</t>
  </si>
  <si>
    <t>/</t>
  </si>
  <si>
    <t>赣州高铁西站公交车等下客区域交通设施工程</t>
  </si>
  <si>
    <t>2023.12.18</t>
  </si>
  <si>
    <t>2023.12.21</t>
  </si>
  <si>
    <t>2024.1.4</t>
  </si>
  <si>
    <t>江西宏大工程咨询有限公司</t>
  </si>
  <si>
    <t>江西衍长建设工程有限公司</t>
  </si>
  <si>
    <r>
      <rPr>
        <sz val="10"/>
        <color theme="1"/>
        <rFont val="宋体"/>
        <charset val="134"/>
      </rPr>
      <t>保税大道（飞翔大道至岗边大道）市政设施维修工程等</t>
    </r>
    <r>
      <rPr>
        <sz val="10"/>
        <rFont val="Times New Roman"/>
        <charset val="0"/>
      </rPr>
      <t>8个工程</t>
    </r>
  </si>
  <si>
    <t>2021.6.3</t>
  </si>
  <si>
    <t>政府采购/公开招标</t>
  </si>
  <si>
    <t>湖北嘉名丰项目管理有限公司</t>
  </si>
  <si>
    <t>福建艺景生态建设集团有限公司</t>
  </si>
  <si>
    <t>江西诚科建设咨询监理有限公司</t>
  </si>
  <si>
    <t>赣州经济技术开发区上犹江三江圩应急整治工程</t>
  </si>
  <si>
    <t>2020.6.23</t>
  </si>
  <si>
    <t>2020.7.31</t>
  </si>
  <si>
    <t>2021.1.31</t>
  </si>
  <si>
    <t>2021.11.30</t>
  </si>
  <si>
    <t>广东建瀚工程有限公司</t>
  </si>
  <si>
    <t>浙江鼎力工程项目管理有限公司</t>
  </si>
  <si>
    <t>江西缔益建设工程有限公司</t>
  </si>
  <si>
    <t>赣州新能源汽车科技城建设开发有限公司</t>
  </si>
  <si>
    <t>浙江宏正项目管理有限责任公司</t>
  </si>
  <si>
    <t>老赣丰线沿线环境整治工程B标段</t>
  </si>
  <si>
    <t>2020.10.9</t>
  </si>
  <si>
    <t>2022.10.15</t>
  </si>
  <si>
    <t>2022.11.30</t>
  </si>
  <si>
    <t>2022.12.28</t>
  </si>
  <si>
    <t>江西铜浩建设工程服务有限公司</t>
  </si>
  <si>
    <t>江西翰鼎建筑集团有限公司</t>
  </si>
  <si>
    <t>赣州开发区工程建设有限公司</t>
  </si>
  <si>
    <t>江西江南工程管理咨询有限公司</t>
  </si>
  <si>
    <t>唐章路（唐龙大道-章田路）小游园绿化工程</t>
  </si>
  <si>
    <t>2022.10.20</t>
  </si>
  <si>
    <t>2022.12.31</t>
  </si>
  <si>
    <t>2023.8.31</t>
  </si>
  <si>
    <t>赣州市正达工程造价咨询
有限公司</t>
  </si>
  <si>
    <t>广东张大建信项目管理有限公司</t>
  </si>
  <si>
    <t>滕王阁建工集团股份有限公司</t>
  </si>
  <si>
    <t>九鼎赣饶国际项目管理有限公司</t>
  </si>
  <si>
    <t>江西省新能源汽车产品质量监督检验中心（赣州）平场项目</t>
  </si>
  <si>
    <t>2022.5.7</t>
  </si>
  <si>
    <t>2022.5.20</t>
  </si>
  <si>
    <t>2022.6.4</t>
  </si>
  <si>
    <t>赣州华艺装饰有限公司</t>
  </si>
  <si>
    <t>田心小游园绿化建设工程</t>
  </si>
  <si>
    <t>2022.10.24</t>
  </si>
  <si>
    <t>2022.10.31</t>
  </si>
  <si>
    <t>2022.12.15</t>
  </si>
  <si>
    <t>2023.7.28</t>
  </si>
  <si>
    <t>江西宴资工程管理有限公司</t>
  </si>
  <si>
    <t>江西湾仔建设工程有限公司</t>
  </si>
  <si>
    <t>深圳市祺骏建设工程顾问有限公司</t>
  </si>
  <si>
    <t>赣州经济技术开发区第一中学新建工程</t>
  </si>
  <si>
    <t>2019.3.4</t>
  </si>
  <si>
    <t>2019.3.1</t>
  </si>
  <si>
    <t>2020.8.22</t>
  </si>
  <si>
    <t>2022.8.29</t>
  </si>
  <si>
    <t>江西宝利恒工程咨询有限公司</t>
  </si>
  <si>
    <t>江西中大工程造价咨询有限公司</t>
  </si>
  <si>
    <t>江西恒发通信工程有限公司</t>
  </si>
  <si>
    <t>赣州经济技术开发区育民教育投资有限公司</t>
  </si>
  <si>
    <t>江西中天建设工程监理咨询有限公司</t>
  </si>
  <si>
    <t>赣州经济技术发开区西城区裸土复耕复绿工程项目</t>
  </si>
  <si>
    <t>2022.4.16</t>
  </si>
  <si>
    <t>2023.4.16</t>
  </si>
  <si>
    <t>2023.4.1</t>
  </si>
  <si>
    <t>赣州中数科工程管理有限公司</t>
  </si>
  <si>
    <t>赣州普联立业建筑工程有限公司</t>
  </si>
  <si>
    <t>赣州经济技术开发区电子信息产业园片区裸土复绿工程（二期）</t>
  </si>
  <si>
    <t>2021.4.6</t>
  </si>
  <si>
    <t>2021.4.12</t>
  </si>
  <si>
    <t>2021.5.1</t>
  </si>
  <si>
    <t>2021.5.3</t>
  </si>
  <si>
    <t>安徽晟元工程咨询有限公司</t>
  </si>
  <si>
    <t>江西诚康建设工程有限公司</t>
  </si>
  <si>
    <t>赣州满园建设开发有限公司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</si>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</sst>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仿宋_GB2312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indexed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31" fillId="0" borderId="0"/>
    <xf numFmtId="0" fontId="31" fillId="0" borderId="0"/>
  </cellStyleXfs>
  <cellXfs count="3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77" fontId="3" fillId="0" borderId="0" xfId="0" applyNumberFormat="1" applyFont="1" applyAlignment="1" applyProtection="1">
      <alignment horizontal="right" vertical="center" wrapText="1"/>
    </xf>
    <xf numFmtId="177" fontId="3" fillId="0" borderId="0" xfId="0" applyNumberFormat="1" applyFont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177" fontId="4" fillId="0" borderId="0" xfId="0" applyNumberFormat="1" applyFont="1" applyAlignment="1" applyProtection="1">
      <alignment horizontal="right" vertical="center" wrapText="1"/>
    </xf>
    <xf numFmtId="10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 applyProtection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预（结）算汇总表 _2019年6月份（上报）" xfId="49"/>
    <cellStyle name="常规 3" xfId="50"/>
    <cellStyle name="常规_预(结)算汇总表" xfId="51"/>
    <cellStyle name="常规_预(结)算汇总表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view="pageBreakPreview" zoomScaleNormal="100" workbookViewId="0">
      <pane ySplit="3" topLeftCell="A4" activePane="bottomLeft" state="frozen"/>
      <selection/>
      <selection pane="bottomLeft" activeCell="K15" sqref="K15"/>
    </sheetView>
  </sheetViews>
  <sheetFormatPr defaultColWidth="9" defaultRowHeight="15.75"/>
  <cols>
    <col min="1" max="1" width="3.6" style="4" customWidth="1"/>
    <col min="2" max="2" width="22.5" style="4" customWidth="1"/>
    <col min="3" max="3" width="5.69166666666667" style="4" customWidth="1"/>
    <col min="4" max="4" width="10.25" style="5" customWidth="1"/>
    <col min="5" max="5" width="9.16666666666667" style="5" customWidth="1"/>
    <col min="6" max="8" width="10.125" style="6" customWidth="1"/>
    <col min="9" max="9" width="12.775" style="7" customWidth="1"/>
    <col min="10" max="10" width="14.625" style="7" customWidth="1"/>
    <col min="11" max="11" width="13.625" style="7" customWidth="1"/>
    <col min="12" max="12" width="10.55" style="8" customWidth="1"/>
    <col min="13" max="13" width="8.05833333333333" style="9" customWidth="1"/>
    <col min="14" max="14" width="9.3" style="8" customWidth="1"/>
    <col min="15" max="15" width="11.3833333333333" style="4" customWidth="1"/>
    <col min="16" max="16" width="10.8833333333333" style="3" customWidth="1"/>
    <col min="17" max="17" width="9.71666666666667" style="3" customWidth="1"/>
    <col min="18" max="18" width="11.6083333333333" style="4" customWidth="1"/>
    <col min="19" max="16384" width="9" style="10"/>
  </cols>
  <sheetData>
    <row r="1" ht="33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25"/>
      <c r="J1" s="26"/>
      <c r="K1" s="26"/>
      <c r="L1" s="11"/>
      <c r="M1" s="27"/>
      <c r="N1" s="11"/>
      <c r="O1" s="11"/>
      <c r="P1" s="28"/>
      <c r="Q1" s="28"/>
      <c r="R1" s="11"/>
    </row>
    <row r="2" ht="14.25" customHeight="1" spans="1:18">
      <c r="A2" s="11"/>
      <c r="B2" s="11"/>
      <c r="C2" s="11"/>
      <c r="D2" s="11"/>
      <c r="E2" s="11"/>
      <c r="F2" s="11"/>
      <c r="G2" s="11"/>
      <c r="H2" s="11"/>
      <c r="I2" s="25"/>
      <c r="J2" s="26"/>
      <c r="K2" s="26"/>
      <c r="L2" s="11"/>
      <c r="M2" s="27"/>
      <c r="N2" s="11"/>
      <c r="O2" s="11"/>
      <c r="P2" s="28"/>
      <c r="Q2" s="28"/>
      <c r="R2" s="11"/>
    </row>
    <row r="3" s="1" customFormat="1" ht="48" customHeight="1" spans="1:18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30" t="s">
        <v>13</v>
      </c>
      <c r="N3" s="31" t="s">
        <v>14</v>
      </c>
      <c r="O3" s="12" t="s">
        <v>15</v>
      </c>
      <c r="P3" s="32" t="s">
        <v>16</v>
      </c>
      <c r="Q3" s="32" t="s">
        <v>17</v>
      </c>
      <c r="R3" s="12" t="s">
        <v>18</v>
      </c>
    </row>
    <row r="4" s="2" customFormat="1" ht="36" spans="1:18">
      <c r="A4" s="15">
        <v>1</v>
      </c>
      <c r="B4" s="16" t="s">
        <v>19</v>
      </c>
      <c r="C4" s="16">
        <v>87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24</v>
      </c>
      <c r="I4" s="16">
        <v>50096109.83</v>
      </c>
      <c r="J4" s="33">
        <v>51723065.33</v>
      </c>
      <c r="K4" s="16">
        <v>42109704.36</v>
      </c>
      <c r="L4" s="19" t="str">
        <f>IF((K4-I4)&lt;0,"/",K4-I4)</f>
        <v>/</v>
      </c>
      <c r="M4" s="34" t="str">
        <f>IF((K4-I4)&lt;0,"/",L4/I4)</f>
        <v>/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</row>
    <row r="5" s="2" customFormat="1" ht="48" spans="1:18">
      <c r="A5" s="15">
        <v>2</v>
      </c>
      <c r="B5" s="16" t="s">
        <v>30</v>
      </c>
      <c r="C5" s="17">
        <v>88</v>
      </c>
      <c r="D5" s="17" t="s">
        <v>31</v>
      </c>
      <c r="E5" s="17" t="s">
        <v>32</v>
      </c>
      <c r="F5" s="17" t="s">
        <v>33</v>
      </c>
      <c r="G5" s="17" t="s">
        <v>33</v>
      </c>
      <c r="H5" s="17" t="s">
        <v>33</v>
      </c>
      <c r="I5" s="17">
        <v>2023624.56</v>
      </c>
      <c r="J5" s="33">
        <v>1378013.92</v>
      </c>
      <c r="K5" s="35">
        <v>931661.37</v>
      </c>
      <c r="L5" s="19" t="str">
        <f t="shared" ref="L5:L18" si="0">IF((K5-I5)&lt;0,"/",K5-I5)</f>
        <v>/</v>
      </c>
      <c r="M5" s="34" t="str">
        <f t="shared" ref="M5:M18" si="1">IF((K5-I5)&lt;0,"/",L5/I5)</f>
        <v>/</v>
      </c>
      <c r="N5" s="17" t="s">
        <v>34</v>
      </c>
      <c r="O5" s="35" t="s">
        <v>35</v>
      </c>
      <c r="P5" s="19" t="s">
        <v>36</v>
      </c>
      <c r="Q5" s="35" t="s">
        <v>37</v>
      </c>
      <c r="R5" s="17" t="s">
        <v>38</v>
      </c>
    </row>
    <row r="6" s="2" customFormat="1" ht="48" spans="1:18">
      <c r="A6" s="15">
        <v>3</v>
      </c>
      <c r="B6" s="16" t="s">
        <v>39</v>
      </c>
      <c r="C6" s="17">
        <v>90</v>
      </c>
      <c r="D6" s="18" t="s">
        <v>40</v>
      </c>
      <c r="E6" s="17" t="s">
        <v>21</v>
      </c>
      <c r="F6" s="17" t="s">
        <v>41</v>
      </c>
      <c r="G6" s="17" t="s">
        <v>42</v>
      </c>
      <c r="H6" s="17" t="s">
        <v>43</v>
      </c>
      <c r="I6" s="17">
        <v>19332814.08</v>
      </c>
      <c r="J6" s="33">
        <v>6406658.88</v>
      </c>
      <c r="K6" s="17">
        <v>5617121.6</v>
      </c>
      <c r="L6" s="19" t="str">
        <f t="shared" si="0"/>
        <v>/</v>
      </c>
      <c r="M6" s="34" t="str">
        <f t="shared" si="1"/>
        <v>/</v>
      </c>
      <c r="N6" s="17" t="s">
        <v>44</v>
      </c>
      <c r="O6" s="19" t="s">
        <v>45</v>
      </c>
      <c r="P6" s="19" t="s">
        <v>46</v>
      </c>
      <c r="Q6" s="19" t="s">
        <v>47</v>
      </c>
      <c r="R6" s="17" t="s">
        <v>48</v>
      </c>
    </row>
    <row r="7" s="2" customFormat="1" ht="48" spans="1:18">
      <c r="A7" s="15">
        <v>4</v>
      </c>
      <c r="B7" s="16" t="s">
        <v>49</v>
      </c>
      <c r="C7" s="17">
        <v>91</v>
      </c>
      <c r="D7" s="17" t="s">
        <v>50</v>
      </c>
      <c r="E7" s="17" t="s">
        <v>51</v>
      </c>
      <c r="F7" s="18">
        <v>44739</v>
      </c>
      <c r="G7" s="18">
        <v>44799</v>
      </c>
      <c r="H7" s="18">
        <v>44903</v>
      </c>
      <c r="I7" s="17">
        <v>132944.48</v>
      </c>
      <c r="J7" s="33">
        <v>132944.48</v>
      </c>
      <c r="K7" s="17">
        <v>92649.17</v>
      </c>
      <c r="L7" s="19" t="str">
        <f t="shared" si="0"/>
        <v>/</v>
      </c>
      <c r="M7" s="34" t="str">
        <f t="shared" si="1"/>
        <v>/</v>
      </c>
      <c r="N7" s="17" t="s">
        <v>52</v>
      </c>
      <c r="O7" s="19" t="s">
        <v>53</v>
      </c>
      <c r="P7" s="19" t="s">
        <v>54</v>
      </c>
      <c r="Q7" s="19" t="s">
        <v>55</v>
      </c>
      <c r="R7" s="17" t="s">
        <v>56</v>
      </c>
    </row>
    <row r="8" s="2" customFormat="1" ht="36" spans="1:18">
      <c r="A8" s="15">
        <v>5</v>
      </c>
      <c r="B8" s="16" t="s">
        <v>57</v>
      </c>
      <c r="C8" s="17">
        <v>92</v>
      </c>
      <c r="D8" s="17" t="s">
        <v>58</v>
      </c>
      <c r="E8" s="17" t="s">
        <v>51</v>
      </c>
      <c r="F8" s="17" t="s">
        <v>59</v>
      </c>
      <c r="G8" s="17" t="s">
        <v>60</v>
      </c>
      <c r="H8" s="17" t="s">
        <v>60</v>
      </c>
      <c r="I8" s="17">
        <v>294200</v>
      </c>
      <c r="J8" s="33">
        <v>288572.19</v>
      </c>
      <c r="K8" s="33">
        <v>190507.54</v>
      </c>
      <c r="L8" s="19" t="str">
        <f t="shared" si="0"/>
        <v>/</v>
      </c>
      <c r="M8" s="34" t="str">
        <f t="shared" si="1"/>
        <v>/</v>
      </c>
      <c r="N8" s="17" t="s">
        <v>56</v>
      </c>
      <c r="O8" s="16" t="s">
        <v>61</v>
      </c>
      <c r="P8" s="16" t="s">
        <v>62</v>
      </c>
      <c r="Q8" s="16" t="s">
        <v>28</v>
      </c>
      <c r="R8" s="17" t="s">
        <v>56</v>
      </c>
    </row>
    <row r="9" s="2" customFormat="1" ht="48" spans="1:18">
      <c r="A9" s="15">
        <v>6</v>
      </c>
      <c r="B9" s="16" t="s">
        <v>63</v>
      </c>
      <c r="C9" s="17">
        <v>93</v>
      </c>
      <c r="D9" s="17" t="s">
        <v>64</v>
      </c>
      <c r="E9" s="17" t="s">
        <v>65</v>
      </c>
      <c r="F9" s="17" t="s">
        <v>33</v>
      </c>
      <c r="G9" s="17" t="s">
        <v>33</v>
      </c>
      <c r="H9" s="17" t="s">
        <v>33</v>
      </c>
      <c r="I9" s="17">
        <v>1143093.79</v>
      </c>
      <c r="J9" s="33">
        <v>964850.21</v>
      </c>
      <c r="K9" s="17">
        <v>427736.9</v>
      </c>
      <c r="L9" s="19" t="str">
        <f t="shared" si="0"/>
        <v>/</v>
      </c>
      <c r="M9" s="34" t="str">
        <f t="shared" si="1"/>
        <v>/</v>
      </c>
      <c r="N9" s="17" t="s">
        <v>34</v>
      </c>
      <c r="O9" s="19" t="s">
        <v>66</v>
      </c>
      <c r="P9" s="19" t="s">
        <v>67</v>
      </c>
      <c r="Q9" s="19" t="s">
        <v>37</v>
      </c>
      <c r="R9" s="17" t="s">
        <v>68</v>
      </c>
    </row>
    <row r="10" s="2" customFormat="1" ht="48" spans="1:18">
      <c r="A10" s="15">
        <v>7</v>
      </c>
      <c r="B10" s="16" t="s">
        <v>69</v>
      </c>
      <c r="C10" s="17">
        <v>94</v>
      </c>
      <c r="D10" s="17" t="s">
        <v>70</v>
      </c>
      <c r="E10" s="17" t="s">
        <v>21</v>
      </c>
      <c r="F10" s="17" t="s">
        <v>71</v>
      </c>
      <c r="G10" s="17" t="s">
        <v>72</v>
      </c>
      <c r="H10" s="17" t="s">
        <v>73</v>
      </c>
      <c r="I10" s="17">
        <v>7009603.19</v>
      </c>
      <c r="J10" s="33">
        <v>7144319.22</v>
      </c>
      <c r="K10" s="17">
        <v>5696447.09</v>
      </c>
      <c r="L10" s="19" t="str">
        <f t="shared" si="0"/>
        <v>/</v>
      </c>
      <c r="M10" s="34" t="str">
        <f t="shared" si="1"/>
        <v>/</v>
      </c>
      <c r="N10" s="17" t="s">
        <v>74</v>
      </c>
      <c r="O10" s="19" t="s">
        <v>75</v>
      </c>
      <c r="P10" s="19" t="s">
        <v>76</v>
      </c>
      <c r="Q10" s="19" t="s">
        <v>77</v>
      </c>
      <c r="R10" s="17" t="s">
        <v>78</v>
      </c>
    </row>
    <row r="11" s="2" customFormat="1" ht="36" spans="1:18">
      <c r="A11" s="15">
        <v>8</v>
      </c>
      <c r="B11" s="16" t="s">
        <v>79</v>
      </c>
      <c r="C11" s="17">
        <v>95</v>
      </c>
      <c r="D11" s="17" t="s">
        <v>80</v>
      </c>
      <c r="E11" s="17" t="s">
        <v>51</v>
      </c>
      <c r="F11" s="17" t="s">
        <v>81</v>
      </c>
      <c r="G11" s="17" t="s">
        <v>82</v>
      </c>
      <c r="H11" s="17" t="s">
        <v>83</v>
      </c>
      <c r="I11" s="17">
        <v>3022797.9</v>
      </c>
      <c r="J11" s="33">
        <v>3701920.38</v>
      </c>
      <c r="K11" s="17">
        <v>2685027.86</v>
      </c>
      <c r="L11" s="19" t="str">
        <f t="shared" si="0"/>
        <v>/</v>
      </c>
      <c r="M11" s="34" t="str">
        <f t="shared" si="1"/>
        <v>/</v>
      </c>
      <c r="N11" s="17" t="s">
        <v>56</v>
      </c>
      <c r="O11" s="19" t="s">
        <v>84</v>
      </c>
      <c r="P11" s="19" t="s">
        <v>85</v>
      </c>
      <c r="Q11" s="19" t="s">
        <v>86</v>
      </c>
      <c r="R11" s="17" t="s">
        <v>87</v>
      </c>
    </row>
    <row r="12" s="2" customFormat="1" ht="48" spans="1:18">
      <c r="A12" s="15">
        <v>9</v>
      </c>
      <c r="B12" s="16" t="s">
        <v>88</v>
      </c>
      <c r="C12" s="17">
        <v>96</v>
      </c>
      <c r="D12" s="17" t="s">
        <v>64</v>
      </c>
      <c r="E12" s="17" t="s">
        <v>65</v>
      </c>
      <c r="F12" s="17" t="s">
        <v>89</v>
      </c>
      <c r="G12" s="17" t="s">
        <v>90</v>
      </c>
      <c r="H12" s="17" t="s">
        <v>91</v>
      </c>
      <c r="I12" s="17">
        <v>3844123.08</v>
      </c>
      <c r="J12" s="33">
        <v>3729141.85</v>
      </c>
      <c r="K12" s="17">
        <v>2531911.78</v>
      </c>
      <c r="L12" s="19" t="str">
        <f t="shared" ref="L12:L17" si="2">IF((K12-I12)&lt;0,"/",K12-I12)</f>
        <v>/</v>
      </c>
      <c r="M12" s="34" t="str">
        <f t="shared" ref="M12:M17" si="3">IF((K12-I12)&lt;0,"/",L12/I12)</f>
        <v>/</v>
      </c>
      <c r="N12" s="17" t="s">
        <v>92</v>
      </c>
      <c r="O12" s="19" t="s">
        <v>93</v>
      </c>
      <c r="P12" s="19" t="s">
        <v>94</v>
      </c>
      <c r="Q12" s="19" t="s">
        <v>37</v>
      </c>
      <c r="R12" s="17" t="s">
        <v>95</v>
      </c>
    </row>
    <row r="13" s="2" customFormat="1" ht="48" spans="1:18">
      <c r="A13" s="15">
        <v>10</v>
      </c>
      <c r="B13" s="16" t="s">
        <v>96</v>
      </c>
      <c r="C13" s="17">
        <v>97</v>
      </c>
      <c r="D13" s="17" t="s">
        <v>97</v>
      </c>
      <c r="E13" s="17" t="s">
        <v>51</v>
      </c>
      <c r="F13" s="17" t="s">
        <v>98</v>
      </c>
      <c r="G13" s="17" t="s">
        <v>99</v>
      </c>
      <c r="H13" s="17" t="s">
        <v>99</v>
      </c>
      <c r="I13" s="17">
        <v>200000</v>
      </c>
      <c r="J13" s="33">
        <v>157835.59</v>
      </c>
      <c r="K13" s="17">
        <v>137274.63</v>
      </c>
      <c r="L13" s="19" t="str">
        <f t="shared" si="2"/>
        <v>/</v>
      </c>
      <c r="M13" s="34" t="str">
        <f t="shared" si="3"/>
        <v>/</v>
      </c>
      <c r="N13" s="17" t="s">
        <v>56</v>
      </c>
      <c r="O13" s="19" t="s">
        <v>34</v>
      </c>
      <c r="P13" s="19" t="s">
        <v>100</v>
      </c>
      <c r="Q13" s="19" t="s">
        <v>77</v>
      </c>
      <c r="R13" s="17" t="s">
        <v>56</v>
      </c>
    </row>
    <row r="14" s="2" customFormat="1" ht="48" spans="1:18">
      <c r="A14" s="15">
        <v>11</v>
      </c>
      <c r="B14" s="16" t="s">
        <v>101</v>
      </c>
      <c r="C14" s="17">
        <v>98</v>
      </c>
      <c r="D14" s="17" t="s">
        <v>102</v>
      </c>
      <c r="E14" s="17" t="s">
        <v>51</v>
      </c>
      <c r="F14" s="17" t="s">
        <v>103</v>
      </c>
      <c r="G14" s="17" t="s">
        <v>104</v>
      </c>
      <c r="H14" s="17" t="s">
        <v>105</v>
      </c>
      <c r="I14" s="17">
        <v>3888944.46</v>
      </c>
      <c r="J14" s="33">
        <v>3802757.78</v>
      </c>
      <c r="K14" s="17">
        <v>2149326.79</v>
      </c>
      <c r="L14" s="19" t="str">
        <f t="shared" si="2"/>
        <v>/</v>
      </c>
      <c r="M14" s="34" t="str">
        <f t="shared" si="3"/>
        <v>/</v>
      </c>
      <c r="N14" s="17" t="s">
        <v>56</v>
      </c>
      <c r="O14" s="19" t="s">
        <v>106</v>
      </c>
      <c r="P14" s="19" t="s">
        <v>107</v>
      </c>
      <c r="Q14" s="19" t="s">
        <v>37</v>
      </c>
      <c r="R14" s="17" t="s">
        <v>108</v>
      </c>
    </row>
    <row r="15" s="2" customFormat="1" ht="48" spans="1:18">
      <c r="A15" s="15">
        <v>12</v>
      </c>
      <c r="B15" s="16" t="s">
        <v>109</v>
      </c>
      <c r="C15" s="17">
        <v>99</v>
      </c>
      <c r="D15" s="17" t="s">
        <v>110</v>
      </c>
      <c r="E15" s="17" t="s">
        <v>21</v>
      </c>
      <c r="F15" s="17" t="s">
        <v>111</v>
      </c>
      <c r="G15" s="17" t="s">
        <v>112</v>
      </c>
      <c r="H15" s="17" t="s">
        <v>113</v>
      </c>
      <c r="I15" s="33">
        <v>255749901.95</v>
      </c>
      <c r="J15" s="33">
        <v>263399430.05</v>
      </c>
      <c r="K15" s="22">
        <v>235827504.87</v>
      </c>
      <c r="L15" s="19" t="str">
        <f t="shared" si="2"/>
        <v>/</v>
      </c>
      <c r="M15" s="34" t="str">
        <f t="shared" si="3"/>
        <v>/</v>
      </c>
      <c r="N15" s="17" t="s">
        <v>114</v>
      </c>
      <c r="O15" s="35" t="s">
        <v>115</v>
      </c>
      <c r="P15" s="19" t="s">
        <v>116</v>
      </c>
      <c r="Q15" s="35" t="s">
        <v>117</v>
      </c>
      <c r="R15" s="17" t="s">
        <v>118</v>
      </c>
    </row>
    <row r="16" s="2" customFormat="1" ht="36" spans="1:18">
      <c r="A16" s="15">
        <v>13</v>
      </c>
      <c r="B16" s="19" t="s">
        <v>119</v>
      </c>
      <c r="C16" s="17">
        <v>100</v>
      </c>
      <c r="D16" s="17" t="s">
        <v>120</v>
      </c>
      <c r="E16" s="17" t="s">
        <v>51</v>
      </c>
      <c r="F16" s="17" t="s">
        <v>120</v>
      </c>
      <c r="G16" s="17" t="s">
        <v>121</v>
      </c>
      <c r="H16" s="17" t="s">
        <v>122</v>
      </c>
      <c r="I16" s="35">
        <v>3199000</v>
      </c>
      <c r="J16" s="17">
        <v>3438849.81</v>
      </c>
      <c r="K16" s="17">
        <v>2555029.4</v>
      </c>
      <c r="L16" s="19" t="str">
        <f t="shared" si="2"/>
        <v>/</v>
      </c>
      <c r="M16" s="34" t="str">
        <f t="shared" si="3"/>
        <v>/</v>
      </c>
      <c r="N16" s="17" t="s">
        <v>56</v>
      </c>
      <c r="O16" s="19" t="s">
        <v>123</v>
      </c>
      <c r="P16" s="35" t="s">
        <v>124</v>
      </c>
      <c r="Q16" s="19" t="s">
        <v>28</v>
      </c>
      <c r="R16" s="17" t="s">
        <v>56</v>
      </c>
    </row>
    <row r="17" s="2" customFormat="1" ht="36" spans="1:18">
      <c r="A17" s="15">
        <v>14</v>
      </c>
      <c r="B17" s="16" t="s">
        <v>125</v>
      </c>
      <c r="C17" s="17">
        <v>101</v>
      </c>
      <c r="D17" s="17" t="s">
        <v>126</v>
      </c>
      <c r="E17" s="17" t="s">
        <v>51</v>
      </c>
      <c r="F17" s="17" t="s">
        <v>127</v>
      </c>
      <c r="G17" s="17" t="s">
        <v>128</v>
      </c>
      <c r="H17" s="17" t="s">
        <v>129</v>
      </c>
      <c r="I17" s="17">
        <v>3900000</v>
      </c>
      <c r="J17" s="33">
        <v>3972077.04</v>
      </c>
      <c r="K17" s="33">
        <v>2886618.95</v>
      </c>
      <c r="L17" s="19" t="str">
        <f t="shared" si="2"/>
        <v>/</v>
      </c>
      <c r="M17" s="34" t="str">
        <f t="shared" si="3"/>
        <v>/</v>
      </c>
      <c r="N17" s="17" t="s">
        <v>56</v>
      </c>
      <c r="O17" s="19" t="s">
        <v>130</v>
      </c>
      <c r="P17" s="19" t="s">
        <v>131</v>
      </c>
      <c r="Q17" s="19" t="s">
        <v>132</v>
      </c>
      <c r="R17" s="17" t="s">
        <v>56</v>
      </c>
    </row>
    <row r="18" s="3" customFormat="1" ht="33" customHeight="1" spans="1:18">
      <c r="A18" s="20" t="s">
        <v>133</v>
      </c>
      <c r="B18" s="21"/>
      <c r="C18" s="22"/>
      <c r="D18" s="23"/>
      <c r="E18" s="24"/>
      <c r="F18" s="23"/>
      <c r="G18" s="23"/>
      <c r="H18" s="23"/>
      <c r="I18" s="36"/>
      <c r="J18" s="22">
        <f>SUM(J4:J17)</f>
        <v>350240436.73</v>
      </c>
      <c r="K18" s="22">
        <f>SUM(K4:K17)</f>
        <v>303838522.31</v>
      </c>
      <c r="L18" s="37"/>
      <c r="M18" s="23"/>
      <c r="N18" s="23"/>
      <c r="O18" s="23"/>
      <c r="P18" s="23"/>
      <c r="Q18" s="23"/>
      <c r="R18" s="23"/>
    </row>
    <row r="20" spans="11:11">
      <c r="K20" s="38"/>
    </row>
  </sheetData>
  <autoFilter ref="A3:AB18">
    <extLst/>
  </autoFilter>
  <mergeCells count="2">
    <mergeCell ref="A18:B18"/>
    <mergeCell ref="A1:R2"/>
  </mergeCells>
  <printOptions horizontalCentered="1"/>
  <pageMargins left="0.15625" right="0.160416666666667" top="0.275" bottom="0.590277777777778" header="0.0777777777777778" footer="0"/>
  <pageSetup paperSize="8" orientation="landscape" horizontalDpi="600"/>
  <headerFooter alignWithMargins="0" scaleWithDoc="0">
    <oddFooter>&amp;C第 &amp;P 页，共 &amp;N 页</oddFooter>
  </headerFooter>
  <rowBreaks count="6" manualBreakCount="6">
    <brk id="18" max="16383" man="1"/>
    <brk id="18" max="16383" man="1"/>
    <brk id="18" max="16383" man="1"/>
    <brk id="20" max="17" man="1"/>
    <brk id="20" max="16383" man="1"/>
    <brk id="5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2019-08-12T08:48:00Z</dcterms:created>
  <cp:lastPrinted>2020-05-09T06:51:00Z</cp:lastPrinted>
  <dcterms:modified xsi:type="dcterms:W3CDTF">2024-10-16T04:05:13Z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8F9EA5D867224ED7BAAD62FC51B561A0_13</vt:lpwstr>
  </property>
</Properties>
</file>